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keda\Desktop\仕事\引っ越し\球蹴り関連\葛飾区サッカーＨＰ\新HP\data\"/>
    </mc:Choice>
  </mc:AlternateContent>
  <xr:revisionPtr revIDLastSave="0" documentId="13_ncr:1_{03ED9777-60A6-40FC-B3E5-68CDA85556CB}" xr6:coauthVersionLast="47" xr6:coauthVersionMax="47" xr10:uidLastSave="{00000000-0000-0000-0000-000000000000}"/>
  <bookViews>
    <workbookView xWindow="-120" yWindow="-120" windowWidth="29040" windowHeight="15840" xr2:uid="{903D60D9-2A3D-44D7-BB02-246262C04B51}"/>
  </bookViews>
  <sheets>
    <sheet name="対戦成績表" sheetId="1" r:id="rId1"/>
    <sheet name="CUP戦" sheetId="11" r:id="rId2"/>
    <sheet name="1部" sheetId="12" r:id="rId3"/>
    <sheet name="2部 " sheetId="13" r:id="rId4"/>
    <sheet name="Ｏ-30" sheetId="3" r:id="rId5"/>
    <sheet name="警告退場リスト" sheetId="4" r:id="rId6"/>
  </sheets>
  <definedNames>
    <definedName name="_xlnm._FilterDatabase" localSheetId="0" hidden="1">対戦成績表!$A$1:$L$8</definedName>
    <definedName name="_xlnm.Print_Titles" localSheetId="0">対戦成績表!$1:$1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48" i="11" l="1"/>
  <c r="Q46" i="11"/>
  <c r="Q44" i="11"/>
  <c r="P48" i="11"/>
  <c r="P46" i="11"/>
  <c r="P44" i="11"/>
  <c r="S18" i="11"/>
  <c r="K48" i="11"/>
  <c r="K46" i="11"/>
  <c r="K44" i="11"/>
  <c r="T37" i="11"/>
  <c r="S37" i="11"/>
  <c r="N37" i="11"/>
  <c r="T35" i="11"/>
  <c r="S35" i="11"/>
  <c r="N35" i="11"/>
  <c r="T33" i="11"/>
  <c r="S33" i="11"/>
  <c r="N33" i="11"/>
  <c r="T31" i="11"/>
  <c r="S31" i="11"/>
  <c r="N31" i="11"/>
  <c r="T24" i="11"/>
  <c r="S24" i="11"/>
  <c r="N24" i="11"/>
  <c r="T22" i="11"/>
  <c r="S22" i="11"/>
  <c r="N22" i="11"/>
  <c r="T20" i="11"/>
  <c r="S20" i="11"/>
  <c r="N20" i="11"/>
  <c r="T18" i="11"/>
  <c r="N18" i="11"/>
  <c r="T11" i="11"/>
  <c r="T9" i="11"/>
  <c r="T7" i="11"/>
  <c r="T5" i="11"/>
  <c r="S5" i="11"/>
  <c r="S7" i="11"/>
  <c r="S11" i="11"/>
  <c r="S9" i="11"/>
  <c r="N11" i="11"/>
  <c r="U7" i="11" l="1"/>
  <c r="U11" i="11"/>
  <c r="R46" i="11"/>
  <c r="R44" i="11"/>
  <c r="U37" i="11"/>
  <c r="U35" i="11"/>
  <c r="U20" i="11"/>
  <c r="U31" i="11"/>
  <c r="U9" i="11"/>
  <c r="U33" i="11"/>
  <c r="R48" i="11"/>
  <c r="U18" i="11"/>
  <c r="U24" i="11"/>
  <c r="U22" i="11"/>
  <c r="AX31" i="3"/>
  <c r="AX29" i="3"/>
  <c r="AX27" i="3"/>
  <c r="AX23" i="3"/>
  <c r="AX21" i="3"/>
  <c r="AX19" i="3"/>
  <c r="AX17" i="3"/>
  <c r="AX15" i="3"/>
  <c r="AX13" i="3"/>
  <c r="AX11" i="3"/>
  <c r="AX9" i="3"/>
  <c r="AX7" i="3"/>
  <c r="AX5" i="3"/>
  <c r="AX3" i="3"/>
  <c r="AW31" i="3"/>
  <c r="AW5" i="3"/>
  <c r="AW3" i="3"/>
  <c r="AF17" i="13"/>
  <c r="AF3" i="13"/>
  <c r="AE17" i="12"/>
  <c r="AE15" i="12"/>
  <c r="AE13" i="12"/>
  <c r="AE11" i="12"/>
  <c r="AE9" i="12"/>
  <c r="AE7" i="12"/>
  <c r="AE5" i="12"/>
  <c r="AE3" i="12"/>
  <c r="AF17" i="12"/>
  <c r="AF15" i="12"/>
  <c r="AF13" i="12"/>
  <c r="AF11" i="12"/>
  <c r="AF9" i="12"/>
  <c r="AF7" i="12"/>
  <c r="AF5" i="12"/>
  <c r="AF3" i="12"/>
  <c r="AF15" i="13"/>
  <c r="AF13" i="13"/>
  <c r="AF11" i="13"/>
  <c r="AF9" i="13"/>
  <c r="AF7" i="13"/>
  <c r="AF5" i="13"/>
  <c r="AE17" i="13"/>
  <c r="AE15" i="13"/>
  <c r="AE13" i="13"/>
  <c r="AE11" i="13"/>
  <c r="AE9" i="13"/>
  <c r="AE7" i="13"/>
  <c r="AE5" i="13"/>
  <c r="AE3" i="13"/>
  <c r="Z17" i="13"/>
  <c r="Z15" i="13"/>
  <c r="Z13" i="13"/>
  <c r="Z11" i="13"/>
  <c r="Z9" i="13"/>
  <c r="Z7" i="13"/>
  <c r="Z5" i="13"/>
  <c r="Z3" i="13"/>
  <c r="Z17" i="12"/>
  <c r="Z15" i="12"/>
  <c r="Z13" i="12"/>
  <c r="Z11" i="12"/>
  <c r="Z9" i="12"/>
  <c r="Z7" i="12"/>
  <c r="Z5" i="12"/>
  <c r="Z3" i="12"/>
  <c r="AW27" i="3"/>
  <c r="AR31" i="3"/>
  <c r="AG15" i="12" l="1"/>
  <c r="AG11" i="12"/>
  <c r="AG9" i="12"/>
  <c r="AG17" i="13"/>
  <c r="AG15" i="13"/>
  <c r="AG13" i="13"/>
  <c r="AG11" i="13"/>
  <c r="AG9" i="13"/>
  <c r="AG3" i="13"/>
  <c r="AG5" i="13"/>
  <c r="AG7" i="13"/>
  <c r="AG5" i="12"/>
  <c r="AG7" i="12"/>
  <c r="AG17" i="12"/>
  <c r="AG13" i="12"/>
  <c r="AG3" i="12"/>
  <c r="AY31" i="3"/>
  <c r="N9" i="11" l="1"/>
  <c r="N7" i="11"/>
  <c r="N5" i="11"/>
  <c r="U5" i="11" l="1"/>
  <c r="AW7" i="3" l="1"/>
  <c r="AW9" i="3"/>
  <c r="AW11" i="3"/>
  <c r="AW13" i="3"/>
  <c r="AW15" i="3"/>
  <c r="AW17" i="3"/>
  <c r="AW19" i="3"/>
  <c r="AW21" i="3"/>
  <c r="AW23" i="3"/>
  <c r="AW29" i="3"/>
  <c r="AR29" i="3" l="1"/>
  <c r="AY29" i="3" l="1"/>
  <c r="AX25" i="3"/>
  <c r="AW25" i="3"/>
  <c r="AR5" i="3" l="1"/>
  <c r="AR7" i="3"/>
  <c r="AR9" i="3"/>
  <c r="AR11" i="3"/>
  <c r="AR13" i="3"/>
  <c r="AR15" i="3"/>
  <c r="AR17" i="3"/>
  <c r="AR19" i="3"/>
  <c r="AR21" i="3"/>
  <c r="AR23" i="3"/>
  <c r="AR25" i="3"/>
  <c r="AR27" i="3"/>
  <c r="AR3" i="3"/>
  <c r="AY11" i="3" l="1"/>
  <c r="AY19" i="3"/>
  <c r="AY7" i="3"/>
  <c r="AY5" i="3"/>
  <c r="AY23" i="3"/>
  <c r="AY13" i="3"/>
  <c r="AY21" i="3"/>
  <c r="AY3" i="3"/>
  <c r="AY15" i="3"/>
  <c r="AY17" i="3"/>
  <c r="AY25" i="3"/>
  <c r="AY9" i="3"/>
  <c r="AY27" i="3"/>
</calcChain>
</file>

<file path=xl/sharedStrings.xml><?xml version="1.0" encoding="utf-8"?>
<sst xmlns="http://schemas.openxmlformats.org/spreadsheetml/2006/main" count="1549" uniqueCount="297">
  <si>
    <t>場所</t>
    <rPh sb="0" eb="2">
      <t>バショ</t>
    </rPh>
    <phoneticPr fontId="2"/>
  </si>
  <si>
    <t>区分</t>
    <rPh sb="0" eb="2">
      <t>クブン</t>
    </rPh>
    <phoneticPr fontId="2"/>
  </si>
  <si>
    <t>備考</t>
    <rPh sb="0" eb="2">
      <t>ビコウ</t>
    </rPh>
    <phoneticPr fontId="2"/>
  </si>
  <si>
    <t>Ｔｅａｍ
Ｎａｍｅ</t>
    <phoneticPr fontId="2"/>
  </si>
  <si>
    <t>試合</t>
    <rPh sb="0" eb="2">
      <t>シアイ</t>
    </rPh>
    <phoneticPr fontId="2"/>
  </si>
  <si>
    <t>勝</t>
    <rPh sb="0" eb="1">
      <t>カチ</t>
    </rPh>
    <phoneticPr fontId="2"/>
  </si>
  <si>
    <t>分</t>
    <rPh sb="0" eb="1">
      <t>ワ</t>
    </rPh>
    <phoneticPr fontId="2"/>
  </si>
  <si>
    <t>敗</t>
    <rPh sb="0" eb="1">
      <t>マ</t>
    </rPh>
    <phoneticPr fontId="2"/>
  </si>
  <si>
    <t>勝点</t>
    <rPh sb="0" eb="1">
      <t>カチ</t>
    </rPh>
    <rPh sb="1" eb="2">
      <t>テン</t>
    </rPh>
    <phoneticPr fontId="2"/>
  </si>
  <si>
    <t>得点</t>
    <rPh sb="0" eb="2">
      <t>トクテン</t>
    </rPh>
    <phoneticPr fontId="2"/>
  </si>
  <si>
    <t>失点</t>
    <rPh sb="0" eb="2">
      <t>シッテン</t>
    </rPh>
    <phoneticPr fontId="2"/>
  </si>
  <si>
    <t>得失点差</t>
    <rPh sb="0" eb="3">
      <t>トクシツテン</t>
    </rPh>
    <rPh sb="3" eb="4">
      <t>サ</t>
    </rPh>
    <phoneticPr fontId="2"/>
  </si>
  <si>
    <t>順位</t>
    <rPh sb="0" eb="2">
      <t>ジュンイ</t>
    </rPh>
    <phoneticPr fontId="2"/>
  </si>
  <si>
    <t>☆☆☆</t>
    <phoneticPr fontId="2"/>
  </si>
  <si>
    <t>‐</t>
    <phoneticPr fontId="2"/>
  </si>
  <si>
    <t>警告／退場リスト（選手）</t>
    <rPh sb="0" eb="2">
      <t>ケイコク</t>
    </rPh>
    <rPh sb="3" eb="5">
      <t>タイジョウ</t>
    </rPh>
    <rPh sb="9" eb="11">
      <t>センシュ</t>
    </rPh>
    <phoneticPr fontId="2"/>
  </si>
  <si>
    <t>警告／退場</t>
    <rPh sb="0" eb="2">
      <t>ケイコク</t>
    </rPh>
    <rPh sb="3" eb="5">
      <t>タイジョウ</t>
    </rPh>
    <phoneticPr fontId="2"/>
  </si>
  <si>
    <t>カテゴリー</t>
    <phoneticPr fontId="2"/>
  </si>
  <si>
    <t>チーム</t>
    <phoneticPr fontId="2"/>
  </si>
  <si>
    <t>氏名</t>
    <rPh sb="0" eb="2">
      <t>シメイ</t>
    </rPh>
    <phoneticPr fontId="2"/>
  </si>
  <si>
    <t>試合日</t>
    <rPh sb="0" eb="3">
      <t>シアイビ</t>
    </rPh>
    <phoneticPr fontId="2"/>
  </si>
  <si>
    <t>出場停止</t>
    <rPh sb="0" eb="2">
      <t>シュツジョウ</t>
    </rPh>
    <rPh sb="2" eb="4">
      <t>テイシ</t>
    </rPh>
    <phoneticPr fontId="2"/>
  </si>
  <si>
    <t>警告リスト（チーム）</t>
    <rPh sb="0" eb="2">
      <t>ケイコク</t>
    </rPh>
    <phoneticPr fontId="2"/>
  </si>
  <si>
    <t>対象日</t>
    <rPh sb="0" eb="2">
      <t>タイショウ</t>
    </rPh>
    <rPh sb="2" eb="3">
      <t>ビ</t>
    </rPh>
    <phoneticPr fontId="2"/>
  </si>
  <si>
    <t>理由</t>
    <rPh sb="0" eb="2">
      <t>リユウ</t>
    </rPh>
    <phoneticPr fontId="2"/>
  </si>
  <si>
    <t>FCトラッソス</t>
    <phoneticPr fontId="1"/>
  </si>
  <si>
    <t>FCフィリオ</t>
    <phoneticPr fontId="1"/>
  </si>
  <si>
    <t>試合時間</t>
    <rPh sb="0" eb="2">
      <t>シアイ</t>
    </rPh>
    <rPh sb="2" eb="4">
      <t>ジカン</t>
    </rPh>
    <phoneticPr fontId="2"/>
  </si>
  <si>
    <t>対戦</t>
    <rPh sb="0" eb="2">
      <t>タイセン</t>
    </rPh>
    <phoneticPr fontId="2"/>
  </si>
  <si>
    <t>本部</t>
    <rPh sb="0" eb="2">
      <t>ホンブ</t>
    </rPh>
    <phoneticPr fontId="2"/>
  </si>
  <si>
    <t>審判</t>
    <rPh sb="0" eb="2">
      <t>シンパン</t>
    </rPh>
    <phoneticPr fontId="2"/>
  </si>
  <si>
    <t>FC MOSS</t>
    <phoneticPr fontId="1"/>
  </si>
  <si>
    <t>DONJIRI</t>
    <phoneticPr fontId="1"/>
  </si>
  <si>
    <t>ETC</t>
    <phoneticPr fontId="1"/>
  </si>
  <si>
    <t>FCアンカテル</t>
    <phoneticPr fontId="1"/>
  </si>
  <si>
    <t>D-TRY</t>
    <phoneticPr fontId="1"/>
  </si>
  <si>
    <t>T.D.U FC</t>
    <phoneticPr fontId="1"/>
  </si>
  <si>
    <t>リスク</t>
    <phoneticPr fontId="1"/>
  </si>
  <si>
    <t>Garzelotta</t>
    <phoneticPr fontId="1"/>
  </si>
  <si>
    <t>FCエゴイスト</t>
    <phoneticPr fontId="1"/>
  </si>
  <si>
    <t>ボラーチョ</t>
    <phoneticPr fontId="1"/>
  </si>
  <si>
    <t>FC堀切</t>
    <rPh sb="2" eb="4">
      <t>ホリキリ</t>
    </rPh>
    <phoneticPr fontId="1"/>
  </si>
  <si>
    <t>FCF</t>
    <phoneticPr fontId="1"/>
  </si>
  <si>
    <t>MEISTER</t>
    <phoneticPr fontId="1"/>
  </si>
  <si>
    <t>アンクラーズFC</t>
    <phoneticPr fontId="1"/>
  </si>
  <si>
    <t>STR川北</t>
    <rPh sb="3" eb="5">
      <t>カワキタ</t>
    </rPh>
    <phoneticPr fontId="1"/>
  </si>
  <si>
    <t>VS</t>
    <phoneticPr fontId="1"/>
  </si>
  <si>
    <t>タパンセカンド</t>
    <phoneticPr fontId="1"/>
  </si>
  <si>
    <t xml:space="preserve"> FC SPAM</t>
    <phoneticPr fontId="1"/>
  </si>
  <si>
    <t>-</t>
    <phoneticPr fontId="1"/>
  </si>
  <si>
    <t>FCアンカテル</t>
  </si>
  <si>
    <t>DONJIRI</t>
  </si>
  <si>
    <t>TDU FC</t>
  </si>
  <si>
    <t>ETC</t>
  </si>
  <si>
    <t>ALEGRIA</t>
  </si>
  <si>
    <t>FC SPAM</t>
    <phoneticPr fontId="1"/>
  </si>
  <si>
    <t>ALEGRIA</t>
    <phoneticPr fontId="1"/>
  </si>
  <si>
    <t>FC.SANTE</t>
    <phoneticPr fontId="1"/>
  </si>
  <si>
    <r>
      <t>〇勝ち（＋３ｐ）　　△分け（＋１ｐ）　×負け（０ｐ）　□不戦勝（＋３ｐ）　■不戦敗（試合結果は0-7とする）　</t>
    </r>
    <r>
      <rPr>
        <sz val="11"/>
        <color rgb="FFFF0000"/>
        <rFont val="メイリオ"/>
        <family val="3"/>
        <charset val="128"/>
      </rPr>
      <t>■</t>
    </r>
    <r>
      <rPr>
        <sz val="11"/>
        <color theme="1"/>
        <rFont val="メイリオ"/>
        <family val="3"/>
        <charset val="128"/>
      </rPr>
      <t>不戦敗（当日棄権による不戦敗は試合結果は0-7、勝点-3、チーム警告1とする）</t>
    </r>
    <rPh sb="1" eb="2">
      <t>カ</t>
    </rPh>
    <rPh sb="11" eb="12">
      <t>ワ</t>
    </rPh>
    <rPh sb="20" eb="21">
      <t>マ</t>
    </rPh>
    <rPh sb="28" eb="31">
      <t>フセンショウ</t>
    </rPh>
    <rPh sb="38" eb="40">
      <t>フセン</t>
    </rPh>
    <rPh sb="40" eb="41">
      <t>ハイ</t>
    </rPh>
    <rPh sb="42" eb="46">
      <t>シアイケッカ</t>
    </rPh>
    <rPh sb="60" eb="62">
      <t>トウジツ</t>
    </rPh>
    <rPh sb="62" eb="64">
      <t>キケン</t>
    </rPh>
    <rPh sb="67" eb="70">
      <t>フセンパイ</t>
    </rPh>
    <rPh sb="80" eb="81">
      <t>カ</t>
    </rPh>
    <rPh sb="81" eb="82">
      <t>テン</t>
    </rPh>
    <rPh sb="88" eb="90">
      <t>ケイコク</t>
    </rPh>
    <phoneticPr fontId="2"/>
  </si>
  <si>
    <t>×</t>
    <phoneticPr fontId="1"/>
  </si>
  <si>
    <t>〇</t>
    <phoneticPr fontId="1"/>
  </si>
  <si>
    <t>DT ZIO</t>
    <phoneticPr fontId="1"/>
  </si>
  <si>
    <t>FCフィリオ</t>
  </si>
  <si>
    <t>D-TRY</t>
  </si>
  <si>
    <t>FC MOSS</t>
  </si>
  <si>
    <t>タパンセカンド</t>
  </si>
  <si>
    <t>FC SPAM</t>
  </si>
  <si>
    <t>【予選リーグルール】</t>
    <rPh sb="1" eb="3">
      <t>ヨセン</t>
    </rPh>
    <phoneticPr fontId="1"/>
  </si>
  <si>
    <t>■　決勝トーナメント　■</t>
    <rPh sb="2" eb="4">
      <t>ケッショウ</t>
    </rPh>
    <phoneticPr fontId="1"/>
  </si>
  <si>
    <t>□</t>
    <phoneticPr fontId="1"/>
  </si>
  <si>
    <t>■</t>
    <phoneticPr fontId="1"/>
  </si>
  <si>
    <t>Amistad</t>
  </si>
  <si>
    <t>FC志弾</t>
    <rPh sb="2" eb="4">
      <t>シダン</t>
    </rPh>
    <phoneticPr fontId="1"/>
  </si>
  <si>
    <t>にいじゅく未来公園</t>
    <rPh sb="5" eb="9">
      <t>ミライコウエン</t>
    </rPh>
    <phoneticPr fontId="1"/>
  </si>
  <si>
    <t>FC志弾</t>
    <phoneticPr fontId="1"/>
  </si>
  <si>
    <t>Amistad</t>
    <phoneticPr fontId="1"/>
  </si>
  <si>
    <t>O-30</t>
  </si>
  <si>
    <t>FCF</t>
  </si>
  <si>
    <t>FC SANTE</t>
  </si>
  <si>
    <t>FCエゴイスト</t>
  </si>
  <si>
    <t>MEISTER</t>
  </si>
  <si>
    <t>リスク</t>
  </si>
  <si>
    <t>Garzelotta</t>
  </si>
  <si>
    <t>ボラーチョ</t>
  </si>
  <si>
    <t>アンクラーズ</t>
  </si>
  <si>
    <t>FC志弾</t>
  </si>
  <si>
    <t>東金町運動場</t>
    <rPh sb="0" eb="3">
      <t>ヒガシカナマチ</t>
    </rPh>
    <rPh sb="3" eb="6">
      <t>ウンドウジョウ</t>
    </rPh>
    <phoneticPr fontId="1"/>
  </si>
  <si>
    <t>FC 堀切</t>
    <rPh sb="3" eb="5">
      <t>ホリキリ</t>
    </rPh>
    <phoneticPr fontId="1"/>
  </si>
  <si>
    <t>一般 一部</t>
    <rPh sb="0" eb="2">
      <t>イッパン</t>
    </rPh>
    <rPh sb="3" eb="4">
      <t>1</t>
    </rPh>
    <rPh sb="4" eb="5">
      <t>ブ</t>
    </rPh>
    <phoneticPr fontId="1"/>
  </si>
  <si>
    <t>一般 一部</t>
    <rPh sb="0" eb="2">
      <t>イッパン</t>
    </rPh>
    <rPh sb="3" eb="5">
      <t>イチブ</t>
    </rPh>
    <phoneticPr fontId="1"/>
  </si>
  <si>
    <t>東京ユナイテッドデフクラブ</t>
    <rPh sb="0" eb="2">
      <t>トウキョウ</t>
    </rPh>
    <phoneticPr fontId="1"/>
  </si>
  <si>
    <t>一般 二部</t>
    <rPh sb="0" eb="2">
      <t>イッパン</t>
    </rPh>
    <rPh sb="3" eb="5">
      <t>ニブ</t>
    </rPh>
    <phoneticPr fontId="1"/>
  </si>
  <si>
    <t>FCアンカテル O-30</t>
  </si>
  <si>
    <t>FC.OZIM</t>
  </si>
  <si>
    <t>一般 一部</t>
  </si>
  <si>
    <t>ITABASHI FC</t>
  </si>
  <si>
    <t>KCO</t>
  </si>
  <si>
    <t>警告：タパンセカンド「清都圭太」</t>
    <phoneticPr fontId="2"/>
  </si>
  <si>
    <t>警告：ITABASHI FC「木村英人」</t>
    <rPh sb="15" eb="17">
      <t>キムラ</t>
    </rPh>
    <rPh sb="17" eb="18">
      <t>エイ</t>
    </rPh>
    <rPh sb="18" eb="19">
      <t>ヒト</t>
    </rPh>
    <phoneticPr fontId="2"/>
  </si>
  <si>
    <t>警告：DONJIRI「宇野元善」</t>
    <phoneticPr fontId="2"/>
  </si>
  <si>
    <t>警告：FC志弾「友野健」</t>
    <phoneticPr fontId="2"/>
  </si>
  <si>
    <t>KCO</t>
    <phoneticPr fontId="1"/>
  </si>
  <si>
    <t>ITABAHSI FC</t>
    <phoneticPr fontId="1"/>
  </si>
  <si>
    <t xml:space="preserve">東京ユナイテッド
デフクラブ </t>
    <phoneticPr fontId="1"/>
  </si>
  <si>
    <t>アンカテル
O-30</t>
    <phoneticPr fontId="1"/>
  </si>
  <si>
    <t>FC.OZIM</t>
    <phoneticPr fontId="1"/>
  </si>
  <si>
    <t>宇野元善</t>
  </si>
  <si>
    <t>清都圭太</t>
  </si>
  <si>
    <t>木村英人</t>
  </si>
  <si>
    <t>友野健</t>
  </si>
  <si>
    <t>1部</t>
    <rPh sb="1" eb="2">
      <t>ブ</t>
    </rPh>
    <phoneticPr fontId="1"/>
  </si>
  <si>
    <t>2部</t>
    <rPh sb="1" eb="2">
      <t>ブ</t>
    </rPh>
    <phoneticPr fontId="1"/>
  </si>
  <si>
    <t>〇</t>
    <phoneticPr fontId="1"/>
  </si>
  <si>
    <t>×</t>
    <phoneticPr fontId="1"/>
  </si>
  <si>
    <t>△</t>
    <phoneticPr fontId="1"/>
  </si>
  <si>
    <t>AMD</t>
    <phoneticPr fontId="1"/>
  </si>
  <si>
    <t>警告：東京ユナイテッド「田口昌弘」「桐生聖明」／FCフィリオ「古澤幹寛」</t>
    <rPh sb="3" eb="5">
      <t>トウキョウ</t>
    </rPh>
    <rPh sb="12" eb="14">
      <t>タグチ</t>
    </rPh>
    <rPh sb="14" eb="16">
      <t>マサヒロ</t>
    </rPh>
    <rPh sb="18" eb="20">
      <t>キリュウ</t>
    </rPh>
    <rPh sb="20" eb="21">
      <t>ヒジリ</t>
    </rPh>
    <rPh sb="21" eb="22">
      <t>アキラ</t>
    </rPh>
    <rPh sb="31" eb="33">
      <t>フルサワ</t>
    </rPh>
    <rPh sb="33" eb="35">
      <t>ミキヒロ</t>
    </rPh>
    <phoneticPr fontId="2"/>
  </si>
  <si>
    <t>×</t>
    <phoneticPr fontId="1"/>
  </si>
  <si>
    <t>東京ユナイテッドデフクラブ</t>
    <rPh sb="0" eb="2">
      <t>トウキョウ</t>
    </rPh>
    <phoneticPr fontId="1"/>
  </si>
  <si>
    <t>田口昌弘</t>
  </si>
  <si>
    <t>桐生聖明</t>
  </si>
  <si>
    <t>古澤幹寛</t>
  </si>
  <si>
    <t>FCF</t>
    <phoneticPr fontId="1"/>
  </si>
  <si>
    <t>O-30</t>
    <phoneticPr fontId="1"/>
  </si>
  <si>
    <t>高橋将</t>
  </si>
  <si>
    <t>鈴木義人</t>
  </si>
  <si>
    <t>次節4月20日出場停止</t>
    <rPh sb="0" eb="2">
      <t>ジセツ</t>
    </rPh>
    <rPh sb="3" eb="4">
      <t>ガツ</t>
    </rPh>
    <rPh sb="6" eb="7">
      <t>ニチ</t>
    </rPh>
    <rPh sb="7" eb="9">
      <t>シュツジョウ</t>
    </rPh>
    <rPh sb="9" eb="11">
      <t>テイシ</t>
    </rPh>
    <phoneticPr fontId="1"/>
  </si>
  <si>
    <t>警告：FCF「高橋将」／退場：FCF「鈴木義人」</t>
    <rPh sb="12" eb="14">
      <t>タイジョウ</t>
    </rPh>
    <phoneticPr fontId="2"/>
  </si>
  <si>
    <t>MEISTER棄権により不戦敗</t>
    <rPh sb="7" eb="9">
      <t>キケン</t>
    </rPh>
    <rPh sb="12" eb="15">
      <t>フセンパイ</t>
    </rPh>
    <phoneticPr fontId="2"/>
  </si>
  <si>
    <t>FCF棄権により不戦敗／前日棄権によりチームペナルティ</t>
    <rPh sb="3" eb="5">
      <t>キケン</t>
    </rPh>
    <rPh sb="8" eb="11">
      <t>フセンパイ</t>
    </rPh>
    <rPh sb="12" eb="14">
      <t>ゼンジツ</t>
    </rPh>
    <rPh sb="14" eb="16">
      <t>キケン</t>
    </rPh>
    <phoneticPr fontId="2"/>
  </si>
  <si>
    <t>警告：FCエゴイスト「松川智哉」</t>
    <rPh sb="11" eb="13">
      <t>マツカワ</t>
    </rPh>
    <rPh sb="13" eb="15">
      <t>トモヤ</t>
    </rPh>
    <phoneticPr fontId="2"/>
  </si>
  <si>
    <t>FCエゴイスト</t>
    <phoneticPr fontId="1"/>
  </si>
  <si>
    <t>松川智哉</t>
  </si>
  <si>
    <t>〇</t>
    <phoneticPr fontId="1"/>
  </si>
  <si>
    <t>にいじゅく未来公園</t>
    <phoneticPr fontId="2"/>
  </si>
  <si>
    <t>FCトラッソス</t>
  </si>
  <si>
    <t>警告：FCフィリオ「秋月慎太郎」</t>
    <rPh sb="10" eb="12">
      <t>アキツキ</t>
    </rPh>
    <rPh sb="12" eb="15">
      <t>シンタロウ</t>
    </rPh>
    <phoneticPr fontId="2"/>
  </si>
  <si>
    <t>警告：KCO「大木郁巳」「田中康太」</t>
    <phoneticPr fontId="2"/>
  </si>
  <si>
    <t>秋月慎太郎</t>
  </si>
  <si>
    <t>大木郁巳</t>
  </si>
  <si>
    <t>田中康太</t>
  </si>
  <si>
    <t>FCF</t>
    <phoneticPr fontId="1"/>
  </si>
  <si>
    <t>前日棄権</t>
    <rPh sb="0" eb="4">
      <t>ゼンジツキケン</t>
    </rPh>
    <phoneticPr fontId="1"/>
  </si>
  <si>
    <t>審判不備／ユニ不備</t>
    <rPh sb="0" eb="4">
      <t>シンパンフビ</t>
    </rPh>
    <rPh sb="7" eb="9">
      <t>フビ</t>
    </rPh>
    <phoneticPr fontId="1"/>
  </si>
  <si>
    <t>〇</t>
    <phoneticPr fontId="1"/>
  </si>
  <si>
    <t>×</t>
    <phoneticPr fontId="1"/>
  </si>
  <si>
    <t>△</t>
    <phoneticPr fontId="1"/>
  </si>
  <si>
    <t>東金町運動場</t>
    <phoneticPr fontId="2"/>
  </si>
  <si>
    <t xml:space="preserve">FCF </t>
  </si>
  <si>
    <t>警告：FC SANTE「竹内悠」「小林篤司」</t>
    <phoneticPr fontId="2"/>
  </si>
  <si>
    <t>アンクラーズ棄権により不戦敗</t>
    <phoneticPr fontId="2"/>
  </si>
  <si>
    <t>△</t>
    <phoneticPr fontId="1"/>
  </si>
  <si>
    <t>〇</t>
    <phoneticPr fontId="1"/>
  </si>
  <si>
    <t>×</t>
    <phoneticPr fontId="1"/>
  </si>
  <si>
    <t>□</t>
    <phoneticPr fontId="1"/>
  </si>
  <si>
    <t>■</t>
    <phoneticPr fontId="1"/>
  </si>
  <si>
    <t>FC SANTE</t>
    <phoneticPr fontId="1"/>
  </si>
  <si>
    <t>竹内悠</t>
    <phoneticPr fontId="1"/>
  </si>
  <si>
    <t>小林篤司</t>
    <phoneticPr fontId="1"/>
  </si>
  <si>
    <t>△</t>
    <phoneticPr fontId="1"/>
  </si>
  <si>
    <t>警告：FC.OZIM「池田直也」「半井敦」「伊藤駿一」</t>
    <rPh sb="11" eb="13">
      <t>イケダ</t>
    </rPh>
    <rPh sb="13" eb="15">
      <t>ナオヤ</t>
    </rPh>
    <phoneticPr fontId="2"/>
  </si>
  <si>
    <t>池田直也</t>
  </si>
  <si>
    <t>伊藤駿一</t>
  </si>
  <si>
    <t>半井敦</t>
  </si>
  <si>
    <t>〇</t>
    <phoneticPr fontId="1"/>
  </si>
  <si>
    <t>東金町運動場</t>
    <phoneticPr fontId="2"/>
  </si>
  <si>
    <t>D-TRY棄権により不戦敗</t>
    <phoneticPr fontId="2"/>
  </si>
  <si>
    <t>警告：東京ユナイテッドデフクラブ「森重英威豪」</t>
    <rPh sb="3" eb="5">
      <t>トウキョウ</t>
    </rPh>
    <phoneticPr fontId="2"/>
  </si>
  <si>
    <t>森重英威豪</t>
    <phoneticPr fontId="1"/>
  </si>
  <si>
    <t>〇</t>
    <phoneticPr fontId="1"/>
  </si>
  <si>
    <t>-</t>
    <phoneticPr fontId="1"/>
  </si>
  <si>
    <t>×</t>
    <phoneticPr fontId="1"/>
  </si>
  <si>
    <t>DONJIRI</t>
    <phoneticPr fontId="2"/>
  </si>
  <si>
    <t>FCフィリオ</t>
    <phoneticPr fontId="2"/>
  </si>
  <si>
    <t>-</t>
    <phoneticPr fontId="2"/>
  </si>
  <si>
    <t>FCアンカテルO-30</t>
  </si>
  <si>
    <t>AMD</t>
  </si>
  <si>
    <t>FCアンカテルO-30</t>
    <phoneticPr fontId="2"/>
  </si>
  <si>
    <t>警告：FCアンカテルO-30「今関崇人」</t>
    <rPh sb="15" eb="17">
      <t>イマセキ</t>
    </rPh>
    <phoneticPr fontId="2"/>
  </si>
  <si>
    <t>FCアンカテルO-30</t>
    <phoneticPr fontId="1"/>
  </si>
  <si>
    <t>今関崇人</t>
    <phoneticPr fontId="1"/>
  </si>
  <si>
    <t>〇</t>
    <phoneticPr fontId="1"/>
  </si>
  <si>
    <t>VS</t>
  </si>
  <si>
    <t>Garzelotta</t>
    <phoneticPr fontId="2"/>
  </si>
  <si>
    <t>警告：ボラーチョ「中村佳貴」</t>
    <phoneticPr fontId="2"/>
  </si>
  <si>
    <t>中村佳貴</t>
  </si>
  <si>
    <t>×</t>
    <phoneticPr fontId="1"/>
  </si>
  <si>
    <t>△</t>
    <phoneticPr fontId="1"/>
  </si>
  <si>
    <t>水元総合
スポーツセンター</t>
    <phoneticPr fontId="2"/>
  </si>
  <si>
    <t>エゴイスト</t>
    <phoneticPr fontId="2"/>
  </si>
  <si>
    <t>奥戸総合
スポーツセンター</t>
    <phoneticPr fontId="2"/>
  </si>
  <si>
    <t>一般 一部</t>
    <rPh sb="0" eb="2">
      <t>イッパン</t>
    </rPh>
    <rPh sb="3" eb="4">
      <t>イチ</t>
    </rPh>
    <rPh sb="4" eb="5">
      <t>ブ</t>
    </rPh>
    <phoneticPr fontId="1"/>
  </si>
  <si>
    <t>警告：D-TRY「小栗勇人」</t>
    <rPh sb="9" eb="11">
      <t>オグリ</t>
    </rPh>
    <rPh sb="11" eb="13">
      <t>ハヤト</t>
    </rPh>
    <phoneticPr fontId="2"/>
  </si>
  <si>
    <t>水元総合
スポーツセンター</t>
  </si>
  <si>
    <t>CUP戦 Aブロック</t>
    <rPh sb="3" eb="4">
      <t>セン</t>
    </rPh>
    <phoneticPr fontId="1"/>
  </si>
  <si>
    <t>CUP戦 Bブロック</t>
    <rPh sb="3" eb="4">
      <t>セン</t>
    </rPh>
    <phoneticPr fontId="1"/>
  </si>
  <si>
    <t>小栗勇人</t>
    <rPh sb="0" eb="2">
      <t>オグリ</t>
    </rPh>
    <rPh sb="2" eb="4">
      <t>ハヤト</t>
    </rPh>
    <phoneticPr fontId="1"/>
  </si>
  <si>
    <t>△</t>
    <phoneticPr fontId="1"/>
  </si>
  <si>
    <t>CUP戦 Cブロック</t>
    <rPh sb="3" eb="4">
      <t>セン</t>
    </rPh>
    <phoneticPr fontId="1"/>
  </si>
  <si>
    <t xml:space="preserve">FCアンカテル </t>
  </si>
  <si>
    <t>CUP戦 Dブロック</t>
    <rPh sb="3" eb="4">
      <t>セン</t>
    </rPh>
    <phoneticPr fontId="1"/>
  </si>
  <si>
    <t>警告：ALEGRIA「田澤夏輝」／FCフィリオ「鈴木雅楽」</t>
    <phoneticPr fontId="2"/>
  </si>
  <si>
    <t>（　ー　）</t>
    <phoneticPr fontId="1"/>
  </si>
  <si>
    <t>D-TRY</t>
    <phoneticPr fontId="1"/>
  </si>
  <si>
    <t>FC SPAM</t>
    <phoneticPr fontId="1"/>
  </si>
  <si>
    <t>TDU FC</t>
    <phoneticPr fontId="1"/>
  </si>
  <si>
    <t>東京ユナイテッド
デフクラブ</t>
    <rPh sb="0" eb="2">
      <t>トウキョウ</t>
    </rPh>
    <phoneticPr fontId="1"/>
  </si>
  <si>
    <t>東京ユナイテッド
デフクラブ</t>
    <phoneticPr fontId="1"/>
  </si>
  <si>
    <t>優勝</t>
    <rPh sb="0" eb="2">
      <t>ユウショウ</t>
    </rPh>
    <phoneticPr fontId="1"/>
  </si>
  <si>
    <t>タパンセカンド</t>
    <phoneticPr fontId="1"/>
  </si>
  <si>
    <t>FC MOSS</t>
    <phoneticPr fontId="1"/>
  </si>
  <si>
    <t>FC 志弾</t>
    <rPh sb="3" eb="4">
      <t>ココロザ</t>
    </rPh>
    <rPh sb="4" eb="5">
      <t>タマ</t>
    </rPh>
    <phoneticPr fontId="1"/>
  </si>
  <si>
    <t>ITABASHI FC</t>
    <phoneticPr fontId="1"/>
  </si>
  <si>
    <t>FC 志弾</t>
    <phoneticPr fontId="1"/>
  </si>
  <si>
    <t>・ 上位1位2位が決勝トーナメント進出</t>
    <rPh sb="9" eb="11">
      <t>ケッショウ</t>
    </rPh>
    <rPh sb="17" eb="19">
      <t>シンシュツ</t>
    </rPh>
    <phoneticPr fontId="2"/>
  </si>
  <si>
    <t>・ 勝利（＋３ｐ）</t>
    <rPh sb="2" eb="4">
      <t>ショウリ</t>
    </rPh>
    <phoneticPr fontId="2"/>
  </si>
  <si>
    <t>・ 引き分け（＋1ｐ）</t>
    <rPh sb="2" eb="3">
      <t>ヒ</t>
    </rPh>
    <rPh sb="4" eb="5">
      <t>ワ</t>
    </rPh>
    <phoneticPr fontId="2"/>
  </si>
  <si>
    <t>DONJIRI</t>
    <phoneticPr fontId="1"/>
  </si>
  <si>
    <t>FCアンカテル</t>
    <phoneticPr fontId="1"/>
  </si>
  <si>
    <t>ETC</t>
    <phoneticPr fontId="1"/>
  </si>
  <si>
    <t>KCO</t>
    <phoneticPr fontId="1"/>
  </si>
  <si>
    <t>ALEGRIA</t>
    <phoneticPr fontId="1"/>
  </si>
  <si>
    <t>FCフィリオ</t>
    <phoneticPr fontId="1"/>
  </si>
  <si>
    <t>FCトラッソス</t>
    <phoneticPr fontId="1"/>
  </si>
  <si>
    <t>■　予選Aブロック　■</t>
    <rPh sb="2" eb="4">
      <t>ヨセン</t>
    </rPh>
    <phoneticPr fontId="1"/>
  </si>
  <si>
    <t>■　予選Bブロック　■</t>
    <phoneticPr fontId="1"/>
  </si>
  <si>
    <t>■　予選Cブロック　■</t>
    <phoneticPr fontId="1"/>
  </si>
  <si>
    <t>■　予選Dブロック　■</t>
    <phoneticPr fontId="1"/>
  </si>
  <si>
    <t>〇</t>
    <phoneticPr fontId="1"/>
  </si>
  <si>
    <t>×</t>
    <phoneticPr fontId="1"/>
  </si>
  <si>
    <t>CUP戦</t>
    <rPh sb="3" eb="4">
      <t>セン</t>
    </rPh>
    <phoneticPr fontId="1"/>
  </si>
  <si>
    <t>田澤夏輝</t>
  </si>
  <si>
    <t>鈴木雅楽</t>
  </si>
  <si>
    <t>日程</t>
    <rPh sb="0" eb="2">
      <t>ニッテイ</t>
    </rPh>
    <phoneticPr fontId="2"/>
  </si>
  <si>
    <t>〇</t>
    <phoneticPr fontId="1"/>
  </si>
  <si>
    <t>水元総合
スポーツセンター</t>
    <phoneticPr fontId="2"/>
  </si>
  <si>
    <t>東金町運動場</t>
    <phoneticPr fontId="2"/>
  </si>
  <si>
    <t>FCエゴイスト棄権により不戦敗</t>
    <phoneticPr fontId="2"/>
  </si>
  <si>
    <t>STR川北棄権により不戦敗</t>
    <rPh sb="3" eb="5">
      <t>カワキタ</t>
    </rPh>
    <phoneticPr fontId="2"/>
  </si>
  <si>
    <t>-</t>
    <phoneticPr fontId="2"/>
  </si>
  <si>
    <t>AMD</t>
    <phoneticPr fontId="2"/>
  </si>
  <si>
    <t>警告：AMD「川端秀一」</t>
    <rPh sb="7" eb="11">
      <t>カワバタシュウイチ</t>
    </rPh>
    <phoneticPr fontId="2"/>
  </si>
  <si>
    <t>川端秀一</t>
    <rPh sb="0" eb="4">
      <t>カワバタシュウイチ</t>
    </rPh>
    <phoneticPr fontId="1"/>
  </si>
  <si>
    <t>-</t>
    <phoneticPr fontId="2"/>
  </si>
  <si>
    <t>□</t>
    <phoneticPr fontId="1"/>
  </si>
  <si>
    <t>水元総合
スポーツセンター</t>
    <phoneticPr fontId="2"/>
  </si>
  <si>
    <t>ITABASHI FC</t>
    <phoneticPr fontId="2"/>
  </si>
  <si>
    <t>ITABASHI FC棄権により不戦敗</t>
    <phoneticPr fontId="2"/>
  </si>
  <si>
    <t>Amistad</t>
    <phoneticPr fontId="2"/>
  </si>
  <si>
    <t>ETC棄権により不戦敗</t>
    <phoneticPr fontId="2"/>
  </si>
  <si>
    <t>にいじゅく未来公園</t>
    <phoneticPr fontId="2"/>
  </si>
  <si>
    <t>-</t>
    <phoneticPr fontId="2"/>
  </si>
  <si>
    <t>警告：東京ユナイテッド「原口凌輔」／D-TRY「大内雄貴」</t>
    <rPh sb="3" eb="5">
      <t>トウキョウ</t>
    </rPh>
    <rPh sb="12" eb="14">
      <t>ハラグチ</t>
    </rPh>
    <rPh sb="14" eb="15">
      <t>リョウ</t>
    </rPh>
    <rPh sb="15" eb="16">
      <t>スケ</t>
    </rPh>
    <rPh sb="24" eb="26">
      <t>オオウチ</t>
    </rPh>
    <rPh sb="26" eb="27">
      <t>オス</t>
    </rPh>
    <phoneticPr fontId="2"/>
  </si>
  <si>
    <t>TDU FC</t>
    <phoneticPr fontId="2"/>
  </si>
  <si>
    <t>TDU FC棄権により不戦敗</t>
    <phoneticPr fontId="2"/>
  </si>
  <si>
    <t>ITABASHI FC</t>
    <phoneticPr fontId="1"/>
  </si>
  <si>
    <t>ETC</t>
    <phoneticPr fontId="1"/>
  </si>
  <si>
    <t>原口凌輔</t>
  </si>
  <si>
    <t>大内雄貴</t>
  </si>
  <si>
    <t>■</t>
    <phoneticPr fontId="1"/>
  </si>
  <si>
    <t>Amistad
(途中脱退)</t>
    <rPh sb="9" eb="11">
      <t>トチュウ</t>
    </rPh>
    <rPh sb="11" eb="13">
      <t>ダッタイ</t>
    </rPh>
    <phoneticPr fontId="1"/>
  </si>
  <si>
    <t>Amistad
(途中脱退)</t>
    <phoneticPr fontId="1"/>
  </si>
  <si>
    <t>Amistadリーグ途中脱退</t>
    <rPh sb="10" eb="14">
      <t>トチュウダッタイ</t>
    </rPh>
    <phoneticPr fontId="2"/>
  </si>
  <si>
    <t>FC SPAM</t>
    <phoneticPr fontId="2"/>
  </si>
  <si>
    <t>ETC</t>
    <phoneticPr fontId="2"/>
  </si>
  <si>
    <t>FC堀切</t>
    <rPh sb="2" eb="4">
      <t>ホリキリ</t>
    </rPh>
    <phoneticPr fontId="2"/>
  </si>
  <si>
    <t>D-TRY</t>
    <phoneticPr fontId="2"/>
  </si>
  <si>
    <t>タパンセカンド</t>
    <phoneticPr fontId="2"/>
  </si>
  <si>
    <t>KCO</t>
    <phoneticPr fontId="2"/>
  </si>
  <si>
    <t>FC志弾</t>
    <rPh sb="2" eb="4">
      <t>シダン</t>
    </rPh>
    <phoneticPr fontId="2"/>
  </si>
  <si>
    <t>警告：KCO「瀧澤竣介」</t>
    <phoneticPr fontId="2"/>
  </si>
  <si>
    <t>AMD</t>
    <phoneticPr fontId="2"/>
  </si>
  <si>
    <t>退場：Garzelotta「細谷俊輔」警告：AMD「鈴木賢」</t>
    <rPh sb="0" eb="2">
      <t>タイジョウ</t>
    </rPh>
    <phoneticPr fontId="2"/>
  </si>
  <si>
    <t>細谷俊輔</t>
  </si>
  <si>
    <t>次節9月28日出場停止</t>
    <rPh sb="0" eb="2">
      <t>ジセツ</t>
    </rPh>
    <rPh sb="3" eb="4">
      <t>ガツ</t>
    </rPh>
    <rPh sb="6" eb="7">
      <t>ニチ</t>
    </rPh>
    <rPh sb="7" eb="9">
      <t>シュツジョウ</t>
    </rPh>
    <rPh sb="9" eb="11">
      <t>テイシ</t>
    </rPh>
    <phoneticPr fontId="1"/>
  </si>
  <si>
    <t>鈴木賢</t>
  </si>
  <si>
    <t>KCO</t>
    <phoneticPr fontId="1"/>
  </si>
  <si>
    <t>瀧澤竣介</t>
    <phoneticPr fontId="1"/>
  </si>
  <si>
    <t>DT ZIO</t>
  </si>
  <si>
    <t>DT ZIO棄権により不戦敗</t>
    <rPh sb="6" eb="8">
      <t>キケン</t>
    </rPh>
    <phoneticPr fontId="2"/>
  </si>
  <si>
    <t>警告：FCF「アンデルソンスチュアート」／FC堀切「佐藤章」「川崎敦信」</t>
    <rPh sb="23" eb="25">
      <t>ホリキリ</t>
    </rPh>
    <phoneticPr fontId="2"/>
  </si>
  <si>
    <t>FCF</t>
    <phoneticPr fontId="1"/>
  </si>
  <si>
    <t>アンデルソンスチュアート</t>
    <phoneticPr fontId="1"/>
  </si>
  <si>
    <t>佐藤章</t>
  </si>
  <si>
    <t>川崎敦信</t>
  </si>
  <si>
    <t>FC堀切</t>
    <rPh sb="2" eb="4">
      <t>ホリキリ</t>
    </rPh>
    <phoneticPr fontId="1"/>
  </si>
  <si>
    <t>□</t>
    <phoneticPr fontId="1"/>
  </si>
  <si>
    <t>非開示</t>
    <rPh sb="0" eb="3">
      <t>ヒカイジ</t>
    </rPh>
    <phoneticPr fontId="1"/>
  </si>
  <si>
    <t>一般 二部</t>
    <rPh sb="3" eb="4">
      <t>2</t>
    </rPh>
    <phoneticPr fontId="1"/>
  </si>
  <si>
    <t>一般 一部</t>
    <rPh sb="3" eb="5">
      <t>イチブ</t>
    </rPh>
    <phoneticPr fontId="1"/>
  </si>
  <si>
    <t>FCフィリオ棄権により不戦敗</t>
    <phoneticPr fontId="2"/>
  </si>
  <si>
    <t>■</t>
    <phoneticPr fontId="1"/>
  </si>
  <si>
    <t>□</t>
    <phoneticPr fontId="1"/>
  </si>
  <si>
    <t>にいじゅく未来公園</t>
    <phoneticPr fontId="2"/>
  </si>
  <si>
    <t>DT-ZIO</t>
  </si>
  <si>
    <t>AMD棄権により不戦敗</t>
    <phoneticPr fontId="2"/>
  </si>
  <si>
    <t>□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</si>
</sst>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9"/>
      <color theme="1"/>
      <name val="メイリオ"/>
      <family val="3"/>
      <charset val="128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49998474074526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 style="thin">
        <color theme="1"/>
      </left>
      <right/>
      <top/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0" xfId="0" applyFont="1">
      <alignment vertical="center"/>
    </xf>
    <xf numFmtId="0" fontId="3" fillId="7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9" borderId="19" xfId="0" applyFill="1" applyBorder="1" applyAlignment="1">
      <alignment horizontal="center" vertical="center"/>
    </xf>
    <xf numFmtId="0" fontId="0" fillId="9" borderId="20" xfId="0" applyFill="1" applyBorder="1" applyAlignment="1">
      <alignment horizontal="center" vertical="center"/>
    </xf>
    <xf numFmtId="0" fontId="0" fillId="9" borderId="21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9" borderId="23" xfId="0" applyFill="1" applyBorder="1" applyAlignment="1">
      <alignment horizontal="center" vertical="center" shrinkToFit="1"/>
    </xf>
    <xf numFmtId="0" fontId="0" fillId="9" borderId="22" xfId="0" applyFill="1" applyBorder="1" applyAlignment="1">
      <alignment horizontal="center" vertical="center" shrinkToFit="1"/>
    </xf>
    <xf numFmtId="5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8" borderId="3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25" xfId="0" applyFill="1" applyBorder="1" applyAlignment="1">
      <alignment horizontal="center" vertical="center"/>
    </xf>
    <xf numFmtId="0" fontId="0" fillId="8" borderId="26" xfId="0" applyFill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8" borderId="2" xfId="0" applyFill="1" applyBorder="1" applyAlignment="1">
      <alignment horizontal="center" vertical="center" shrinkToFit="1"/>
    </xf>
    <xf numFmtId="0" fontId="0" fillId="8" borderId="4" xfId="0" applyFill="1" applyBorder="1" applyAlignment="1">
      <alignment horizontal="center" vertical="center" shrinkToFit="1"/>
    </xf>
    <xf numFmtId="0" fontId="0" fillId="8" borderId="1" xfId="0" applyFill="1" applyBorder="1" applyAlignment="1">
      <alignment horizontal="center" vertical="center" shrinkToFit="1"/>
    </xf>
    <xf numFmtId="0" fontId="3" fillId="1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20" fontId="0" fillId="0" borderId="2" xfId="0" applyNumberFormat="1" applyBorder="1" applyAlignment="1">
      <alignment horizontal="center" vertical="center"/>
    </xf>
    <xf numFmtId="20" fontId="0" fillId="8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56" fontId="0" fillId="0" borderId="1" xfId="0" applyNumberForma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7" xfId="0" applyFont="1" applyBorder="1">
      <alignment vertical="center"/>
    </xf>
    <xf numFmtId="0" fontId="3" fillId="0" borderId="3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11" borderId="11" xfId="0" applyFont="1" applyFill="1" applyBorder="1" applyAlignment="1">
      <alignment horizontal="center" vertical="center"/>
    </xf>
    <xf numFmtId="0" fontId="5" fillId="11" borderId="13" xfId="0" applyFont="1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 shrinkToFit="1"/>
    </xf>
    <xf numFmtId="20" fontId="0" fillId="11" borderId="2" xfId="0" applyNumberFormat="1" applyFill="1" applyBorder="1" applyAlignment="1">
      <alignment horizontal="center" vertical="center"/>
    </xf>
    <xf numFmtId="0" fontId="0" fillId="11" borderId="2" xfId="0" applyFill="1" applyBorder="1" applyAlignment="1">
      <alignment horizontal="center" vertical="center" shrinkToFit="1"/>
    </xf>
    <xf numFmtId="0" fontId="0" fillId="11" borderId="25" xfId="0" applyFill="1" applyBorder="1" applyAlignment="1">
      <alignment horizontal="center" vertical="center"/>
    </xf>
    <xf numFmtId="0" fontId="0" fillId="11" borderId="3" xfId="0" applyFill="1" applyBorder="1" applyAlignment="1">
      <alignment horizontal="center" vertical="center"/>
    </xf>
    <xf numFmtId="0" fontId="0" fillId="11" borderId="26" xfId="0" applyFill="1" applyBorder="1" applyAlignment="1">
      <alignment horizontal="center" vertical="center"/>
    </xf>
    <xf numFmtId="0" fontId="0" fillId="11" borderId="4" xfId="0" applyFill="1" applyBorder="1" applyAlignment="1">
      <alignment horizontal="center" vertical="center" shrinkToFit="1"/>
    </xf>
    <xf numFmtId="0" fontId="0" fillId="11" borderId="1" xfId="0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0" fillId="8" borderId="5" xfId="0" applyFill="1" applyBorder="1" applyAlignment="1">
      <alignment horizontal="center" vertical="center"/>
    </xf>
    <xf numFmtId="0" fontId="0" fillId="8" borderId="7" xfId="0" applyFill="1" applyBorder="1" applyAlignment="1">
      <alignment horizontal="center" vertical="center"/>
    </xf>
    <xf numFmtId="56" fontId="0" fillId="8" borderId="1" xfId="0" applyNumberForma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56" fontId="0" fillId="0" borderId="1" xfId="0" applyNumberFormat="1" applyBorder="1" applyAlignment="1">
      <alignment horizontal="center" vertical="center"/>
    </xf>
    <xf numFmtId="56" fontId="0" fillId="0" borderId="5" xfId="0" applyNumberFormat="1" applyBorder="1" applyAlignment="1">
      <alignment horizontal="center" vertical="center"/>
    </xf>
    <xf numFmtId="56" fontId="0" fillId="0" borderId="6" xfId="0" applyNumberFormat="1" applyBorder="1" applyAlignment="1">
      <alignment horizontal="center" vertical="center"/>
    </xf>
    <xf numFmtId="56" fontId="0" fillId="0" borderId="7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9" borderId="22" xfId="0" applyFill="1" applyBorder="1" applyAlignment="1">
      <alignment horizontal="center" vertical="center" shrinkToFit="1"/>
    </xf>
    <xf numFmtId="0" fontId="0" fillId="9" borderId="24" xfId="0" applyFill="1" applyBorder="1" applyAlignment="1">
      <alignment horizontal="center" vertical="center" shrinkToFit="1"/>
    </xf>
    <xf numFmtId="0" fontId="0" fillId="9" borderId="23" xfId="0" applyFill="1" applyBorder="1" applyAlignment="1">
      <alignment horizontal="center" vertical="center" shrinkToFit="1"/>
    </xf>
    <xf numFmtId="0" fontId="9" fillId="0" borderId="0" xfId="0" applyFont="1" applyAlignment="1">
      <alignment horizontal="left" vertical="center"/>
    </xf>
    <xf numFmtId="0" fontId="3" fillId="4" borderId="5" xfId="0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center" vertical="center" shrinkToFit="1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shrinkToFit="1"/>
    </xf>
    <xf numFmtId="0" fontId="5" fillId="4" borderId="6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shrinkToFit="1"/>
    </xf>
    <xf numFmtId="0" fontId="3" fillId="4" borderId="1" xfId="0" applyFont="1" applyFill="1" applyBorder="1" applyAlignment="1">
      <alignment horizontal="center" vertical="center" shrinkToFit="1"/>
    </xf>
    <xf numFmtId="0" fontId="3" fillId="4" borderId="1" xfId="0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 shrinkToFit="1"/>
    </xf>
    <xf numFmtId="0" fontId="6" fillId="5" borderId="6" xfId="0" applyFont="1" applyFill="1" applyBorder="1" applyAlignment="1">
      <alignment horizontal="center" vertical="center" shrinkToFit="1"/>
    </xf>
    <xf numFmtId="0" fontId="6" fillId="6" borderId="5" xfId="0" applyFont="1" applyFill="1" applyBorder="1" applyAlignment="1">
      <alignment horizontal="center" vertical="center" shrinkToFit="1"/>
    </xf>
    <xf numFmtId="0" fontId="6" fillId="6" borderId="6" xfId="0" applyFont="1" applyFill="1" applyBorder="1" applyAlignment="1">
      <alignment horizontal="center" vertical="center" shrinkToFit="1"/>
    </xf>
    <xf numFmtId="0" fontId="5" fillId="4" borderId="7" xfId="0" applyFont="1" applyFill="1" applyBorder="1" applyAlignment="1">
      <alignment horizontal="center" vertical="center" shrinkToFit="1"/>
    </xf>
    <xf numFmtId="0" fontId="3" fillId="0" borderId="0" xfId="0" applyFont="1" applyAlignment="1">
      <alignment horizontal="left" vertical="center"/>
    </xf>
    <xf numFmtId="0" fontId="4" fillId="4" borderId="5" xfId="0" applyFont="1" applyFill="1" applyBorder="1" applyAlignment="1">
      <alignment horizontal="center" vertical="center" shrinkToFit="1"/>
    </xf>
    <xf numFmtId="0" fontId="4" fillId="4" borderId="7" xfId="0" applyFont="1" applyFill="1" applyBorder="1" applyAlignment="1">
      <alignment horizontal="center" vertical="center" shrinkToFit="1"/>
    </xf>
    <xf numFmtId="0" fontId="3" fillId="5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5" borderId="7" xfId="0" applyFont="1" applyFill="1" applyBorder="1" applyAlignment="1">
      <alignment horizontal="center" vertical="center" shrinkToFit="1"/>
    </xf>
    <xf numFmtId="0" fontId="6" fillId="6" borderId="7" xfId="0" applyFont="1" applyFill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 shrinkToFit="1"/>
    </xf>
    <xf numFmtId="0" fontId="7" fillId="4" borderId="1" xfId="0" applyFont="1" applyFill="1" applyBorder="1" applyAlignment="1">
      <alignment horizontal="center" vertical="center" shrinkToFit="1"/>
    </xf>
    <xf numFmtId="0" fontId="7" fillId="4" borderId="5" xfId="0" applyFont="1" applyFill="1" applyBorder="1" applyAlignment="1">
      <alignment horizontal="center" vertical="center" wrapText="1" shrinkToFit="1"/>
    </xf>
    <xf numFmtId="0" fontId="7" fillId="4" borderId="7" xfId="0" applyFont="1" applyFill="1" applyBorder="1" applyAlignment="1">
      <alignment horizontal="center" vertical="center" shrinkToFi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11" borderId="14" xfId="0" applyFont="1" applyFill="1" applyBorder="1" applyAlignment="1">
      <alignment horizontal="center" vertical="center"/>
    </xf>
    <xf numFmtId="0" fontId="5" fillId="11" borderId="15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 shrinkToFit="1"/>
    </xf>
    <xf numFmtId="0" fontId="4" fillId="11" borderId="1" xfId="0" applyFont="1" applyFill="1" applyBorder="1" applyAlignment="1">
      <alignment horizontal="center" vertical="center" wrapText="1" shrinkToFit="1"/>
    </xf>
    <xf numFmtId="0" fontId="4" fillId="11" borderId="1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 shrinkToFit="1"/>
    </xf>
    <xf numFmtId="0" fontId="3" fillId="0" borderId="7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 shrinkToFit="1"/>
    </xf>
    <xf numFmtId="0" fontId="5" fillId="11" borderId="8" xfId="0" applyFont="1" applyFill="1" applyBorder="1" applyAlignment="1">
      <alignment horizontal="center" vertical="center"/>
    </xf>
    <xf numFmtId="0" fontId="5" fillId="11" borderId="9" xfId="0" applyFont="1" applyFill="1" applyBorder="1" applyAlignment="1">
      <alignment horizontal="center" vertical="center"/>
    </xf>
    <xf numFmtId="0" fontId="5" fillId="11" borderId="10" xfId="0" applyFont="1" applyFill="1" applyBorder="1" applyAlignment="1">
      <alignment horizontal="center" vertical="center"/>
    </xf>
    <xf numFmtId="0" fontId="5" fillId="11" borderId="12" xfId="0" applyFont="1" applyFill="1" applyBorder="1" applyAlignment="1">
      <alignment horizontal="center" vertical="center"/>
    </xf>
    <xf numFmtId="0" fontId="5" fillId="11" borderId="11" xfId="0" applyFont="1" applyFill="1" applyBorder="1" applyAlignment="1">
      <alignment horizontal="center" vertical="center"/>
    </xf>
    <xf numFmtId="0" fontId="5" fillId="11" borderId="13" xfId="0" applyFont="1" applyFill="1" applyBorder="1" applyAlignment="1">
      <alignment horizontal="center" vertical="center"/>
    </xf>
    <xf numFmtId="0" fontId="3" fillId="11" borderId="5" xfId="0" applyFont="1" applyFill="1" applyBorder="1" applyAlignment="1">
      <alignment horizontal="center" vertical="center" wrapText="1" shrinkToFit="1"/>
    </xf>
    <xf numFmtId="0" fontId="3" fillId="11" borderId="7" xfId="0" applyFont="1" applyFill="1" applyBorder="1" applyAlignment="1">
      <alignment horizontal="center" vertical="center" shrinkToFit="1"/>
    </xf>
    <xf numFmtId="0" fontId="6" fillId="11" borderId="5" xfId="0" applyFont="1" applyFill="1" applyBorder="1" applyAlignment="1">
      <alignment horizontal="center" vertical="center" shrinkToFit="1"/>
    </xf>
    <xf numFmtId="0" fontId="6" fillId="11" borderId="6" xfId="0" applyFont="1" applyFill="1" applyBorder="1" applyAlignment="1">
      <alignment horizontal="center" vertical="center" shrinkToFit="1"/>
    </xf>
    <xf numFmtId="0" fontId="5" fillId="11" borderId="5" xfId="0" applyFont="1" applyFill="1" applyBorder="1" applyAlignment="1">
      <alignment horizontal="center" vertical="center" shrinkToFit="1"/>
    </xf>
    <xf numFmtId="0" fontId="5" fillId="11" borderId="7" xfId="0" applyFont="1" applyFill="1" applyBorder="1" applyAlignment="1">
      <alignment horizontal="center" vertical="center" shrinkToFit="1"/>
    </xf>
    <xf numFmtId="0" fontId="5" fillId="11" borderId="6" xfId="0" applyFont="1" applyFill="1" applyBorder="1" applyAlignment="1">
      <alignment horizontal="center" vertical="center" shrinkToFit="1"/>
    </xf>
    <xf numFmtId="0" fontId="10" fillId="4" borderId="1" xfId="0" applyFont="1" applyFill="1" applyBorder="1" applyAlignment="1">
      <alignment horizontal="center" vertical="center" wrapText="1" shrinkToFit="1"/>
    </xf>
    <xf numFmtId="0" fontId="10" fillId="4" borderId="1" xfId="0" applyFont="1" applyFill="1" applyBorder="1" applyAlignment="1">
      <alignment horizontal="center" vertical="center" shrinkToFit="1"/>
    </xf>
    <xf numFmtId="0" fontId="3" fillId="4" borderId="8" xfId="0" applyFont="1" applyFill="1" applyBorder="1" applyAlignment="1">
      <alignment horizontal="center" vertical="center" shrinkToFit="1"/>
    </xf>
    <xf numFmtId="0" fontId="3" fillId="4" borderId="9" xfId="0" applyFont="1" applyFill="1" applyBorder="1" applyAlignment="1">
      <alignment horizontal="center" vertical="center" shrinkToFit="1"/>
    </xf>
    <xf numFmtId="0" fontId="3" fillId="4" borderId="10" xfId="0" applyFont="1" applyFill="1" applyBorder="1" applyAlignment="1">
      <alignment horizontal="center" vertical="center" shrinkToFit="1"/>
    </xf>
    <xf numFmtId="0" fontId="3" fillId="4" borderId="12" xfId="0" applyFont="1" applyFill="1" applyBorder="1" applyAlignment="1">
      <alignment horizontal="center" vertical="center" shrinkToFit="1"/>
    </xf>
    <xf numFmtId="0" fontId="3" fillId="4" borderId="11" xfId="0" applyFont="1" applyFill="1" applyBorder="1" applyAlignment="1">
      <alignment horizontal="center" vertical="center" shrinkToFit="1"/>
    </xf>
    <xf numFmtId="0" fontId="3" fillId="4" borderId="13" xfId="0" applyFont="1" applyFill="1" applyBorder="1" applyAlignment="1">
      <alignment horizontal="center" vertical="center" shrinkToFit="1"/>
    </xf>
    <xf numFmtId="0" fontId="10" fillId="4" borderId="5" xfId="0" applyFont="1" applyFill="1" applyBorder="1" applyAlignment="1">
      <alignment horizontal="center" vertical="center" wrapText="1" shrinkToFit="1"/>
    </xf>
    <xf numFmtId="0" fontId="10" fillId="4" borderId="7" xfId="0" applyFont="1" applyFill="1" applyBorder="1" applyAlignment="1">
      <alignment horizontal="center" vertical="center" shrinkToFi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 shrinkToFit="1"/>
    </xf>
    <xf numFmtId="0" fontId="4" fillId="4" borderId="8" xfId="0" applyFont="1" applyFill="1" applyBorder="1" applyAlignment="1">
      <alignment horizontal="center" vertical="center" wrapText="1" shrinkToFit="1"/>
    </xf>
    <xf numFmtId="0" fontId="4" fillId="4" borderId="9" xfId="0" applyFont="1" applyFill="1" applyBorder="1" applyAlignment="1">
      <alignment horizontal="center" vertical="center" wrapText="1" shrinkToFit="1"/>
    </xf>
    <xf numFmtId="0" fontId="4" fillId="4" borderId="10" xfId="0" applyFont="1" applyFill="1" applyBorder="1" applyAlignment="1">
      <alignment horizontal="center" vertical="center" wrapText="1" shrinkToFit="1"/>
    </xf>
    <xf numFmtId="0" fontId="4" fillId="4" borderId="12" xfId="0" applyFont="1" applyFill="1" applyBorder="1" applyAlignment="1">
      <alignment horizontal="center" vertical="center" wrapText="1" shrinkToFit="1"/>
    </xf>
    <xf numFmtId="0" fontId="4" fillId="4" borderId="11" xfId="0" applyFont="1" applyFill="1" applyBorder="1" applyAlignment="1">
      <alignment horizontal="center" vertical="center" wrapText="1" shrinkToFit="1"/>
    </xf>
    <xf numFmtId="0" fontId="4" fillId="4" borderId="13" xfId="0" applyFont="1" applyFill="1" applyBorder="1" applyAlignment="1">
      <alignment horizontal="center" vertical="center" wrapText="1" shrinkToFi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56" fontId="3" fillId="0" borderId="2" xfId="0" applyNumberFormat="1" applyFont="1" applyBorder="1" applyAlignment="1">
      <alignment horizontal="center" vertical="center"/>
    </xf>
    <xf numFmtId="56" fontId="3" fillId="0" borderId="4" xfId="0" applyNumberFormat="1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0" fillId="8" borderId="6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5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shrinkToFit="1"/>
    </xf>
    <xf numFmtId="20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 shrinkToFit="1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E43F8-EDD0-460B-8E39-63864774651B}">
  <dimension ref="A1:L99"/>
  <sheetViews>
    <sheetView showGridLines="0" tabSelected="1" workbookViewId="0">
      <pane ySplit="1" topLeftCell="A94" activePane="bottomLeft" state="frozen"/>
      <selection pane="bottomLeft"/>
    </sheetView>
  </sheetViews>
  <sheetFormatPr defaultRowHeight="18.75" x14ac:dyDescent="0.4"/>
  <cols>
    <col min="1" max="1" width="20" customWidth="1"/>
    <col min="2" max="2" width="12.625" customWidth="1"/>
    <col min="3" max="3" width="13.75" customWidth="1"/>
    <col min="5" max="5" width="24" style="13" customWidth="1"/>
    <col min="6" max="6" width="5.875" style="1" customWidth="1"/>
    <col min="7" max="7" width="5.5" style="1" customWidth="1"/>
    <col min="8" max="8" width="5.875" style="1" customWidth="1"/>
    <col min="9" max="11" width="24" style="13" customWidth="1"/>
    <col min="12" max="12" width="64.125" style="1" customWidth="1"/>
    <col min="13" max="13" width="23.625" customWidth="1"/>
    <col min="259" max="260" width="12.625" customWidth="1"/>
    <col min="261" max="261" width="10.125" customWidth="1"/>
    <col min="263" max="263" width="24" customWidth="1"/>
    <col min="264" max="264" width="5.5" customWidth="1"/>
    <col min="265" max="267" width="24" customWidth="1"/>
    <col min="268" max="268" width="30.125" customWidth="1"/>
    <col min="269" max="269" width="23.625" customWidth="1"/>
    <col min="515" max="516" width="12.625" customWidth="1"/>
    <col min="517" max="517" width="10.125" customWidth="1"/>
    <col min="519" max="519" width="24" customWidth="1"/>
    <col min="520" max="520" width="5.5" customWidth="1"/>
    <col min="521" max="523" width="24" customWidth="1"/>
    <col min="524" max="524" width="30.125" customWidth="1"/>
    <col min="525" max="525" width="23.625" customWidth="1"/>
    <col min="771" max="772" width="12.625" customWidth="1"/>
    <col min="773" max="773" width="10.125" customWidth="1"/>
    <col min="775" max="775" width="24" customWidth="1"/>
    <col min="776" max="776" width="5.5" customWidth="1"/>
    <col min="777" max="779" width="24" customWidth="1"/>
    <col min="780" max="780" width="30.125" customWidth="1"/>
    <col min="781" max="781" width="23.625" customWidth="1"/>
    <col min="1027" max="1028" width="12.625" customWidth="1"/>
    <col min="1029" max="1029" width="10.125" customWidth="1"/>
    <col min="1031" max="1031" width="24" customWidth="1"/>
    <col min="1032" max="1032" width="5.5" customWidth="1"/>
    <col min="1033" max="1035" width="24" customWidth="1"/>
    <col min="1036" max="1036" width="30.125" customWidth="1"/>
    <col min="1037" max="1037" width="23.625" customWidth="1"/>
    <col min="1283" max="1284" width="12.625" customWidth="1"/>
    <col min="1285" max="1285" width="10.125" customWidth="1"/>
    <col min="1287" max="1287" width="24" customWidth="1"/>
    <col min="1288" max="1288" width="5.5" customWidth="1"/>
    <col min="1289" max="1291" width="24" customWidth="1"/>
    <col min="1292" max="1292" width="30.125" customWidth="1"/>
    <col min="1293" max="1293" width="23.625" customWidth="1"/>
    <col min="1539" max="1540" width="12.625" customWidth="1"/>
    <col min="1541" max="1541" width="10.125" customWidth="1"/>
    <col min="1543" max="1543" width="24" customWidth="1"/>
    <col min="1544" max="1544" width="5.5" customWidth="1"/>
    <col min="1545" max="1547" width="24" customWidth="1"/>
    <col min="1548" max="1548" width="30.125" customWidth="1"/>
    <col min="1549" max="1549" width="23.625" customWidth="1"/>
    <col min="1795" max="1796" width="12.625" customWidth="1"/>
    <col min="1797" max="1797" width="10.125" customWidth="1"/>
    <col min="1799" max="1799" width="24" customWidth="1"/>
    <col min="1800" max="1800" width="5.5" customWidth="1"/>
    <col min="1801" max="1803" width="24" customWidth="1"/>
    <col min="1804" max="1804" width="30.125" customWidth="1"/>
    <col min="1805" max="1805" width="23.625" customWidth="1"/>
    <col min="2051" max="2052" width="12.625" customWidth="1"/>
    <col min="2053" max="2053" width="10.125" customWidth="1"/>
    <col min="2055" max="2055" width="24" customWidth="1"/>
    <col min="2056" max="2056" width="5.5" customWidth="1"/>
    <col min="2057" max="2059" width="24" customWidth="1"/>
    <col min="2060" max="2060" width="30.125" customWidth="1"/>
    <col min="2061" max="2061" width="23.625" customWidth="1"/>
    <col min="2307" max="2308" width="12.625" customWidth="1"/>
    <col min="2309" max="2309" width="10.125" customWidth="1"/>
    <col min="2311" max="2311" width="24" customWidth="1"/>
    <col min="2312" max="2312" width="5.5" customWidth="1"/>
    <col min="2313" max="2315" width="24" customWidth="1"/>
    <col min="2316" max="2316" width="30.125" customWidth="1"/>
    <col min="2317" max="2317" width="23.625" customWidth="1"/>
    <col min="2563" max="2564" width="12.625" customWidth="1"/>
    <col min="2565" max="2565" width="10.125" customWidth="1"/>
    <col min="2567" max="2567" width="24" customWidth="1"/>
    <col min="2568" max="2568" width="5.5" customWidth="1"/>
    <col min="2569" max="2571" width="24" customWidth="1"/>
    <col min="2572" max="2572" width="30.125" customWidth="1"/>
    <col min="2573" max="2573" width="23.625" customWidth="1"/>
    <col min="2819" max="2820" width="12.625" customWidth="1"/>
    <col min="2821" max="2821" width="10.125" customWidth="1"/>
    <col min="2823" max="2823" width="24" customWidth="1"/>
    <col min="2824" max="2824" width="5.5" customWidth="1"/>
    <col min="2825" max="2827" width="24" customWidth="1"/>
    <col min="2828" max="2828" width="30.125" customWidth="1"/>
    <col min="2829" max="2829" width="23.625" customWidth="1"/>
    <col min="3075" max="3076" width="12.625" customWidth="1"/>
    <col min="3077" max="3077" width="10.125" customWidth="1"/>
    <col min="3079" max="3079" width="24" customWidth="1"/>
    <col min="3080" max="3080" width="5.5" customWidth="1"/>
    <col min="3081" max="3083" width="24" customWidth="1"/>
    <col min="3084" max="3084" width="30.125" customWidth="1"/>
    <col min="3085" max="3085" width="23.625" customWidth="1"/>
    <col min="3331" max="3332" width="12.625" customWidth="1"/>
    <col min="3333" max="3333" width="10.125" customWidth="1"/>
    <col min="3335" max="3335" width="24" customWidth="1"/>
    <col min="3336" max="3336" width="5.5" customWidth="1"/>
    <col min="3337" max="3339" width="24" customWidth="1"/>
    <col min="3340" max="3340" width="30.125" customWidth="1"/>
    <col min="3341" max="3341" width="23.625" customWidth="1"/>
    <col min="3587" max="3588" width="12.625" customWidth="1"/>
    <col min="3589" max="3589" width="10.125" customWidth="1"/>
    <col min="3591" max="3591" width="24" customWidth="1"/>
    <col min="3592" max="3592" width="5.5" customWidth="1"/>
    <col min="3593" max="3595" width="24" customWidth="1"/>
    <col min="3596" max="3596" width="30.125" customWidth="1"/>
    <col min="3597" max="3597" width="23.625" customWidth="1"/>
    <col min="3843" max="3844" width="12.625" customWidth="1"/>
    <col min="3845" max="3845" width="10.125" customWidth="1"/>
    <col min="3847" max="3847" width="24" customWidth="1"/>
    <col min="3848" max="3848" width="5.5" customWidth="1"/>
    <col min="3849" max="3851" width="24" customWidth="1"/>
    <col min="3852" max="3852" width="30.125" customWidth="1"/>
    <col min="3853" max="3853" width="23.625" customWidth="1"/>
    <col min="4099" max="4100" width="12.625" customWidth="1"/>
    <col min="4101" max="4101" width="10.125" customWidth="1"/>
    <col min="4103" max="4103" width="24" customWidth="1"/>
    <col min="4104" max="4104" width="5.5" customWidth="1"/>
    <col min="4105" max="4107" width="24" customWidth="1"/>
    <col min="4108" max="4108" width="30.125" customWidth="1"/>
    <col min="4109" max="4109" width="23.625" customWidth="1"/>
    <col min="4355" max="4356" width="12.625" customWidth="1"/>
    <col min="4357" max="4357" width="10.125" customWidth="1"/>
    <col min="4359" max="4359" width="24" customWidth="1"/>
    <col min="4360" max="4360" width="5.5" customWidth="1"/>
    <col min="4361" max="4363" width="24" customWidth="1"/>
    <col min="4364" max="4364" width="30.125" customWidth="1"/>
    <col min="4365" max="4365" width="23.625" customWidth="1"/>
    <col min="4611" max="4612" width="12.625" customWidth="1"/>
    <col min="4613" max="4613" width="10.125" customWidth="1"/>
    <col min="4615" max="4615" width="24" customWidth="1"/>
    <col min="4616" max="4616" width="5.5" customWidth="1"/>
    <col min="4617" max="4619" width="24" customWidth="1"/>
    <col min="4620" max="4620" width="30.125" customWidth="1"/>
    <col min="4621" max="4621" width="23.625" customWidth="1"/>
    <col min="4867" max="4868" width="12.625" customWidth="1"/>
    <col min="4869" max="4869" width="10.125" customWidth="1"/>
    <col min="4871" max="4871" width="24" customWidth="1"/>
    <col min="4872" max="4872" width="5.5" customWidth="1"/>
    <col min="4873" max="4875" width="24" customWidth="1"/>
    <col min="4876" max="4876" width="30.125" customWidth="1"/>
    <col min="4877" max="4877" width="23.625" customWidth="1"/>
    <col min="5123" max="5124" width="12.625" customWidth="1"/>
    <col min="5125" max="5125" width="10.125" customWidth="1"/>
    <col min="5127" max="5127" width="24" customWidth="1"/>
    <col min="5128" max="5128" width="5.5" customWidth="1"/>
    <col min="5129" max="5131" width="24" customWidth="1"/>
    <col min="5132" max="5132" width="30.125" customWidth="1"/>
    <col min="5133" max="5133" width="23.625" customWidth="1"/>
    <col min="5379" max="5380" width="12.625" customWidth="1"/>
    <col min="5381" max="5381" width="10.125" customWidth="1"/>
    <col min="5383" max="5383" width="24" customWidth="1"/>
    <col min="5384" max="5384" width="5.5" customWidth="1"/>
    <col min="5385" max="5387" width="24" customWidth="1"/>
    <col min="5388" max="5388" width="30.125" customWidth="1"/>
    <col min="5389" max="5389" width="23.625" customWidth="1"/>
    <col min="5635" max="5636" width="12.625" customWidth="1"/>
    <col min="5637" max="5637" width="10.125" customWidth="1"/>
    <col min="5639" max="5639" width="24" customWidth="1"/>
    <col min="5640" max="5640" width="5.5" customWidth="1"/>
    <col min="5641" max="5643" width="24" customWidth="1"/>
    <col min="5644" max="5644" width="30.125" customWidth="1"/>
    <col min="5645" max="5645" width="23.625" customWidth="1"/>
    <col min="5891" max="5892" width="12.625" customWidth="1"/>
    <col min="5893" max="5893" width="10.125" customWidth="1"/>
    <col min="5895" max="5895" width="24" customWidth="1"/>
    <col min="5896" max="5896" width="5.5" customWidth="1"/>
    <col min="5897" max="5899" width="24" customWidth="1"/>
    <col min="5900" max="5900" width="30.125" customWidth="1"/>
    <col min="5901" max="5901" width="23.625" customWidth="1"/>
    <col min="6147" max="6148" width="12.625" customWidth="1"/>
    <col min="6149" max="6149" width="10.125" customWidth="1"/>
    <col min="6151" max="6151" width="24" customWidth="1"/>
    <col min="6152" max="6152" width="5.5" customWidth="1"/>
    <col min="6153" max="6155" width="24" customWidth="1"/>
    <col min="6156" max="6156" width="30.125" customWidth="1"/>
    <col min="6157" max="6157" width="23.625" customWidth="1"/>
    <col min="6403" max="6404" width="12.625" customWidth="1"/>
    <col min="6405" max="6405" width="10.125" customWidth="1"/>
    <col min="6407" max="6407" width="24" customWidth="1"/>
    <col min="6408" max="6408" width="5.5" customWidth="1"/>
    <col min="6409" max="6411" width="24" customWidth="1"/>
    <col min="6412" max="6412" width="30.125" customWidth="1"/>
    <col min="6413" max="6413" width="23.625" customWidth="1"/>
    <col min="6659" max="6660" width="12.625" customWidth="1"/>
    <col min="6661" max="6661" width="10.125" customWidth="1"/>
    <col min="6663" max="6663" width="24" customWidth="1"/>
    <col min="6664" max="6664" width="5.5" customWidth="1"/>
    <col min="6665" max="6667" width="24" customWidth="1"/>
    <col min="6668" max="6668" width="30.125" customWidth="1"/>
    <col min="6669" max="6669" width="23.625" customWidth="1"/>
    <col min="6915" max="6916" width="12.625" customWidth="1"/>
    <col min="6917" max="6917" width="10.125" customWidth="1"/>
    <col min="6919" max="6919" width="24" customWidth="1"/>
    <col min="6920" max="6920" width="5.5" customWidth="1"/>
    <col min="6921" max="6923" width="24" customWidth="1"/>
    <col min="6924" max="6924" width="30.125" customWidth="1"/>
    <col min="6925" max="6925" width="23.625" customWidth="1"/>
    <col min="7171" max="7172" width="12.625" customWidth="1"/>
    <col min="7173" max="7173" width="10.125" customWidth="1"/>
    <col min="7175" max="7175" width="24" customWidth="1"/>
    <col min="7176" max="7176" width="5.5" customWidth="1"/>
    <col min="7177" max="7179" width="24" customWidth="1"/>
    <col min="7180" max="7180" width="30.125" customWidth="1"/>
    <col min="7181" max="7181" width="23.625" customWidth="1"/>
    <col min="7427" max="7428" width="12.625" customWidth="1"/>
    <col min="7429" max="7429" width="10.125" customWidth="1"/>
    <col min="7431" max="7431" width="24" customWidth="1"/>
    <col min="7432" max="7432" width="5.5" customWidth="1"/>
    <col min="7433" max="7435" width="24" customWidth="1"/>
    <col min="7436" max="7436" width="30.125" customWidth="1"/>
    <col min="7437" max="7437" width="23.625" customWidth="1"/>
    <col min="7683" max="7684" width="12.625" customWidth="1"/>
    <col min="7685" max="7685" width="10.125" customWidth="1"/>
    <col min="7687" max="7687" width="24" customWidth="1"/>
    <col min="7688" max="7688" width="5.5" customWidth="1"/>
    <col min="7689" max="7691" width="24" customWidth="1"/>
    <col min="7692" max="7692" width="30.125" customWidth="1"/>
    <col min="7693" max="7693" width="23.625" customWidth="1"/>
    <col min="7939" max="7940" width="12.625" customWidth="1"/>
    <col min="7941" max="7941" width="10.125" customWidth="1"/>
    <col min="7943" max="7943" width="24" customWidth="1"/>
    <col min="7944" max="7944" width="5.5" customWidth="1"/>
    <col min="7945" max="7947" width="24" customWidth="1"/>
    <col min="7948" max="7948" width="30.125" customWidth="1"/>
    <col min="7949" max="7949" width="23.625" customWidth="1"/>
    <col min="8195" max="8196" width="12.625" customWidth="1"/>
    <col min="8197" max="8197" width="10.125" customWidth="1"/>
    <col min="8199" max="8199" width="24" customWidth="1"/>
    <col min="8200" max="8200" width="5.5" customWidth="1"/>
    <col min="8201" max="8203" width="24" customWidth="1"/>
    <col min="8204" max="8204" width="30.125" customWidth="1"/>
    <col min="8205" max="8205" width="23.625" customWidth="1"/>
    <col min="8451" max="8452" width="12.625" customWidth="1"/>
    <col min="8453" max="8453" width="10.125" customWidth="1"/>
    <col min="8455" max="8455" width="24" customWidth="1"/>
    <col min="8456" max="8456" width="5.5" customWidth="1"/>
    <col min="8457" max="8459" width="24" customWidth="1"/>
    <col min="8460" max="8460" width="30.125" customWidth="1"/>
    <col min="8461" max="8461" width="23.625" customWidth="1"/>
    <col min="8707" max="8708" width="12.625" customWidth="1"/>
    <col min="8709" max="8709" width="10.125" customWidth="1"/>
    <col min="8711" max="8711" width="24" customWidth="1"/>
    <col min="8712" max="8712" width="5.5" customWidth="1"/>
    <col min="8713" max="8715" width="24" customWidth="1"/>
    <col min="8716" max="8716" width="30.125" customWidth="1"/>
    <col min="8717" max="8717" width="23.625" customWidth="1"/>
    <col min="8963" max="8964" width="12.625" customWidth="1"/>
    <col min="8965" max="8965" width="10.125" customWidth="1"/>
    <col min="8967" max="8967" width="24" customWidth="1"/>
    <col min="8968" max="8968" width="5.5" customWidth="1"/>
    <col min="8969" max="8971" width="24" customWidth="1"/>
    <col min="8972" max="8972" width="30.125" customWidth="1"/>
    <col min="8973" max="8973" width="23.625" customWidth="1"/>
    <col min="9219" max="9220" width="12.625" customWidth="1"/>
    <col min="9221" max="9221" width="10.125" customWidth="1"/>
    <col min="9223" max="9223" width="24" customWidth="1"/>
    <col min="9224" max="9224" width="5.5" customWidth="1"/>
    <col min="9225" max="9227" width="24" customWidth="1"/>
    <col min="9228" max="9228" width="30.125" customWidth="1"/>
    <col min="9229" max="9229" width="23.625" customWidth="1"/>
    <col min="9475" max="9476" width="12.625" customWidth="1"/>
    <col min="9477" max="9477" width="10.125" customWidth="1"/>
    <col min="9479" max="9479" width="24" customWidth="1"/>
    <col min="9480" max="9480" width="5.5" customWidth="1"/>
    <col min="9481" max="9483" width="24" customWidth="1"/>
    <col min="9484" max="9484" width="30.125" customWidth="1"/>
    <col min="9485" max="9485" width="23.625" customWidth="1"/>
    <col min="9731" max="9732" width="12.625" customWidth="1"/>
    <col min="9733" max="9733" width="10.125" customWidth="1"/>
    <col min="9735" max="9735" width="24" customWidth="1"/>
    <col min="9736" max="9736" width="5.5" customWidth="1"/>
    <col min="9737" max="9739" width="24" customWidth="1"/>
    <col min="9740" max="9740" width="30.125" customWidth="1"/>
    <col min="9741" max="9741" width="23.625" customWidth="1"/>
    <col min="9987" max="9988" width="12.625" customWidth="1"/>
    <col min="9989" max="9989" width="10.125" customWidth="1"/>
    <col min="9991" max="9991" width="24" customWidth="1"/>
    <col min="9992" max="9992" width="5.5" customWidth="1"/>
    <col min="9993" max="9995" width="24" customWidth="1"/>
    <col min="9996" max="9996" width="30.125" customWidth="1"/>
    <col min="9997" max="9997" width="23.625" customWidth="1"/>
    <col min="10243" max="10244" width="12.625" customWidth="1"/>
    <col min="10245" max="10245" width="10.125" customWidth="1"/>
    <col min="10247" max="10247" width="24" customWidth="1"/>
    <col min="10248" max="10248" width="5.5" customWidth="1"/>
    <col min="10249" max="10251" width="24" customWidth="1"/>
    <col min="10252" max="10252" width="30.125" customWidth="1"/>
    <col min="10253" max="10253" width="23.625" customWidth="1"/>
    <col min="10499" max="10500" width="12.625" customWidth="1"/>
    <col min="10501" max="10501" width="10.125" customWidth="1"/>
    <col min="10503" max="10503" width="24" customWidth="1"/>
    <col min="10504" max="10504" width="5.5" customWidth="1"/>
    <col min="10505" max="10507" width="24" customWidth="1"/>
    <col min="10508" max="10508" width="30.125" customWidth="1"/>
    <col min="10509" max="10509" width="23.625" customWidth="1"/>
    <col min="10755" max="10756" width="12.625" customWidth="1"/>
    <col min="10757" max="10757" width="10.125" customWidth="1"/>
    <col min="10759" max="10759" width="24" customWidth="1"/>
    <col min="10760" max="10760" width="5.5" customWidth="1"/>
    <col min="10761" max="10763" width="24" customWidth="1"/>
    <col min="10764" max="10764" width="30.125" customWidth="1"/>
    <col min="10765" max="10765" width="23.625" customWidth="1"/>
    <col min="11011" max="11012" width="12.625" customWidth="1"/>
    <col min="11013" max="11013" width="10.125" customWidth="1"/>
    <col min="11015" max="11015" width="24" customWidth="1"/>
    <col min="11016" max="11016" width="5.5" customWidth="1"/>
    <col min="11017" max="11019" width="24" customWidth="1"/>
    <col min="11020" max="11020" width="30.125" customWidth="1"/>
    <col min="11021" max="11021" width="23.625" customWidth="1"/>
    <col min="11267" max="11268" width="12.625" customWidth="1"/>
    <col min="11269" max="11269" width="10.125" customWidth="1"/>
    <col min="11271" max="11271" width="24" customWidth="1"/>
    <col min="11272" max="11272" width="5.5" customWidth="1"/>
    <col min="11273" max="11275" width="24" customWidth="1"/>
    <col min="11276" max="11276" width="30.125" customWidth="1"/>
    <col min="11277" max="11277" width="23.625" customWidth="1"/>
    <col min="11523" max="11524" width="12.625" customWidth="1"/>
    <col min="11525" max="11525" width="10.125" customWidth="1"/>
    <col min="11527" max="11527" width="24" customWidth="1"/>
    <col min="11528" max="11528" width="5.5" customWidth="1"/>
    <col min="11529" max="11531" width="24" customWidth="1"/>
    <col min="11532" max="11532" width="30.125" customWidth="1"/>
    <col min="11533" max="11533" width="23.625" customWidth="1"/>
    <col min="11779" max="11780" width="12.625" customWidth="1"/>
    <col min="11781" max="11781" width="10.125" customWidth="1"/>
    <col min="11783" max="11783" width="24" customWidth="1"/>
    <col min="11784" max="11784" width="5.5" customWidth="1"/>
    <col min="11785" max="11787" width="24" customWidth="1"/>
    <col min="11788" max="11788" width="30.125" customWidth="1"/>
    <col min="11789" max="11789" width="23.625" customWidth="1"/>
    <col min="12035" max="12036" width="12.625" customWidth="1"/>
    <col min="12037" max="12037" width="10.125" customWidth="1"/>
    <col min="12039" max="12039" width="24" customWidth="1"/>
    <col min="12040" max="12040" width="5.5" customWidth="1"/>
    <col min="12041" max="12043" width="24" customWidth="1"/>
    <col min="12044" max="12044" width="30.125" customWidth="1"/>
    <col min="12045" max="12045" width="23.625" customWidth="1"/>
    <col min="12291" max="12292" width="12.625" customWidth="1"/>
    <col min="12293" max="12293" width="10.125" customWidth="1"/>
    <col min="12295" max="12295" width="24" customWidth="1"/>
    <col min="12296" max="12296" width="5.5" customWidth="1"/>
    <col min="12297" max="12299" width="24" customWidth="1"/>
    <col min="12300" max="12300" width="30.125" customWidth="1"/>
    <col min="12301" max="12301" width="23.625" customWidth="1"/>
    <col min="12547" max="12548" width="12.625" customWidth="1"/>
    <col min="12549" max="12549" width="10.125" customWidth="1"/>
    <col min="12551" max="12551" width="24" customWidth="1"/>
    <col min="12552" max="12552" width="5.5" customWidth="1"/>
    <col min="12553" max="12555" width="24" customWidth="1"/>
    <col min="12556" max="12556" width="30.125" customWidth="1"/>
    <col min="12557" max="12557" width="23.625" customWidth="1"/>
    <col min="12803" max="12804" width="12.625" customWidth="1"/>
    <col min="12805" max="12805" width="10.125" customWidth="1"/>
    <col min="12807" max="12807" width="24" customWidth="1"/>
    <col min="12808" max="12808" width="5.5" customWidth="1"/>
    <col min="12809" max="12811" width="24" customWidth="1"/>
    <col min="12812" max="12812" width="30.125" customWidth="1"/>
    <col min="12813" max="12813" width="23.625" customWidth="1"/>
    <col min="13059" max="13060" width="12.625" customWidth="1"/>
    <col min="13061" max="13061" width="10.125" customWidth="1"/>
    <col min="13063" max="13063" width="24" customWidth="1"/>
    <col min="13064" max="13064" width="5.5" customWidth="1"/>
    <col min="13065" max="13067" width="24" customWidth="1"/>
    <col min="13068" max="13068" width="30.125" customWidth="1"/>
    <col min="13069" max="13069" width="23.625" customWidth="1"/>
    <col min="13315" max="13316" width="12.625" customWidth="1"/>
    <col min="13317" max="13317" width="10.125" customWidth="1"/>
    <col min="13319" max="13319" width="24" customWidth="1"/>
    <col min="13320" max="13320" width="5.5" customWidth="1"/>
    <col min="13321" max="13323" width="24" customWidth="1"/>
    <col min="13324" max="13324" width="30.125" customWidth="1"/>
    <col min="13325" max="13325" width="23.625" customWidth="1"/>
    <col min="13571" max="13572" width="12.625" customWidth="1"/>
    <col min="13573" max="13573" width="10.125" customWidth="1"/>
    <col min="13575" max="13575" width="24" customWidth="1"/>
    <col min="13576" max="13576" width="5.5" customWidth="1"/>
    <col min="13577" max="13579" width="24" customWidth="1"/>
    <col min="13580" max="13580" width="30.125" customWidth="1"/>
    <col min="13581" max="13581" width="23.625" customWidth="1"/>
    <col min="13827" max="13828" width="12.625" customWidth="1"/>
    <col min="13829" max="13829" width="10.125" customWidth="1"/>
    <col min="13831" max="13831" width="24" customWidth="1"/>
    <col min="13832" max="13832" width="5.5" customWidth="1"/>
    <col min="13833" max="13835" width="24" customWidth="1"/>
    <col min="13836" max="13836" width="30.125" customWidth="1"/>
    <col min="13837" max="13837" width="23.625" customWidth="1"/>
    <col min="14083" max="14084" width="12.625" customWidth="1"/>
    <col min="14085" max="14085" width="10.125" customWidth="1"/>
    <col min="14087" max="14087" width="24" customWidth="1"/>
    <col min="14088" max="14088" width="5.5" customWidth="1"/>
    <col min="14089" max="14091" width="24" customWidth="1"/>
    <col min="14092" max="14092" width="30.125" customWidth="1"/>
    <col min="14093" max="14093" width="23.625" customWidth="1"/>
    <col min="14339" max="14340" width="12.625" customWidth="1"/>
    <col min="14341" max="14341" width="10.125" customWidth="1"/>
    <col min="14343" max="14343" width="24" customWidth="1"/>
    <col min="14344" max="14344" width="5.5" customWidth="1"/>
    <col min="14345" max="14347" width="24" customWidth="1"/>
    <col min="14348" max="14348" width="30.125" customWidth="1"/>
    <col min="14349" max="14349" width="23.625" customWidth="1"/>
    <col min="14595" max="14596" width="12.625" customWidth="1"/>
    <col min="14597" max="14597" width="10.125" customWidth="1"/>
    <col min="14599" max="14599" width="24" customWidth="1"/>
    <col min="14600" max="14600" width="5.5" customWidth="1"/>
    <col min="14601" max="14603" width="24" customWidth="1"/>
    <col min="14604" max="14604" width="30.125" customWidth="1"/>
    <col min="14605" max="14605" width="23.625" customWidth="1"/>
    <col min="14851" max="14852" width="12.625" customWidth="1"/>
    <col min="14853" max="14853" width="10.125" customWidth="1"/>
    <col min="14855" max="14855" width="24" customWidth="1"/>
    <col min="14856" max="14856" width="5.5" customWidth="1"/>
    <col min="14857" max="14859" width="24" customWidth="1"/>
    <col min="14860" max="14860" width="30.125" customWidth="1"/>
    <col min="14861" max="14861" width="23.625" customWidth="1"/>
    <col min="15107" max="15108" width="12.625" customWidth="1"/>
    <col min="15109" max="15109" width="10.125" customWidth="1"/>
    <col min="15111" max="15111" width="24" customWidth="1"/>
    <col min="15112" max="15112" width="5.5" customWidth="1"/>
    <col min="15113" max="15115" width="24" customWidth="1"/>
    <col min="15116" max="15116" width="30.125" customWidth="1"/>
    <col min="15117" max="15117" width="23.625" customWidth="1"/>
    <col min="15363" max="15364" width="12.625" customWidth="1"/>
    <col min="15365" max="15365" width="10.125" customWidth="1"/>
    <col min="15367" max="15367" width="24" customWidth="1"/>
    <col min="15368" max="15368" width="5.5" customWidth="1"/>
    <col min="15369" max="15371" width="24" customWidth="1"/>
    <col min="15372" max="15372" width="30.125" customWidth="1"/>
    <col min="15373" max="15373" width="23.625" customWidth="1"/>
    <col min="15619" max="15620" width="12.625" customWidth="1"/>
    <col min="15621" max="15621" width="10.125" customWidth="1"/>
    <col min="15623" max="15623" width="24" customWidth="1"/>
    <col min="15624" max="15624" width="5.5" customWidth="1"/>
    <col min="15625" max="15627" width="24" customWidth="1"/>
    <col min="15628" max="15628" width="30.125" customWidth="1"/>
    <col min="15629" max="15629" width="23.625" customWidth="1"/>
    <col min="15875" max="15876" width="12.625" customWidth="1"/>
    <col min="15877" max="15877" width="10.125" customWidth="1"/>
    <col min="15879" max="15879" width="24" customWidth="1"/>
    <col min="15880" max="15880" width="5.5" customWidth="1"/>
    <col min="15881" max="15883" width="24" customWidth="1"/>
    <col min="15884" max="15884" width="30.125" customWidth="1"/>
    <col min="15885" max="15885" width="23.625" customWidth="1"/>
    <col min="16131" max="16132" width="12.625" customWidth="1"/>
    <col min="16133" max="16133" width="10.125" customWidth="1"/>
    <col min="16135" max="16135" width="24" customWidth="1"/>
    <col min="16136" max="16136" width="5.5" customWidth="1"/>
    <col min="16137" max="16139" width="24" customWidth="1"/>
    <col min="16140" max="16140" width="30.125" customWidth="1"/>
    <col min="16141" max="16141" width="23.625" customWidth="1"/>
  </cols>
  <sheetData>
    <row r="1" spans="1:12" x14ac:dyDescent="0.4">
      <c r="A1" s="10" t="s">
        <v>0</v>
      </c>
      <c r="B1" s="11" t="s">
        <v>233</v>
      </c>
      <c r="C1" s="11" t="s">
        <v>1</v>
      </c>
      <c r="D1" s="11" t="s">
        <v>27</v>
      </c>
      <c r="E1" s="72" t="s">
        <v>28</v>
      </c>
      <c r="F1" s="73"/>
      <c r="G1" s="73"/>
      <c r="H1" s="73"/>
      <c r="I1" s="74"/>
      <c r="J1" s="14" t="s">
        <v>29</v>
      </c>
      <c r="K1" s="15" t="s">
        <v>30</v>
      </c>
      <c r="L1" s="12" t="s">
        <v>2</v>
      </c>
    </row>
    <row r="2" spans="1:12" x14ac:dyDescent="0.4">
      <c r="A2" s="64" t="s">
        <v>86</v>
      </c>
      <c r="B2" s="68">
        <v>45753</v>
      </c>
      <c r="C2" s="28" t="s">
        <v>76</v>
      </c>
      <c r="D2" s="29">
        <v>0.33333333333333331</v>
      </c>
      <c r="E2" s="30" t="s">
        <v>84</v>
      </c>
      <c r="F2" s="31">
        <v>0</v>
      </c>
      <c r="G2" s="32" t="s">
        <v>46</v>
      </c>
      <c r="H2" s="33">
        <v>15</v>
      </c>
      <c r="I2" s="34" t="s">
        <v>92</v>
      </c>
      <c r="J2" s="35" t="s">
        <v>41</v>
      </c>
      <c r="K2" s="35" t="s">
        <v>83</v>
      </c>
      <c r="L2" s="28"/>
    </row>
    <row r="3" spans="1:12" x14ac:dyDescent="0.4">
      <c r="A3" s="65"/>
      <c r="B3" s="69"/>
      <c r="C3" s="28" t="s">
        <v>76</v>
      </c>
      <c r="D3" s="36">
        <v>0.39583333333333331</v>
      </c>
      <c r="E3" s="30" t="s">
        <v>78</v>
      </c>
      <c r="F3" s="31">
        <v>1</v>
      </c>
      <c r="G3" s="32" t="s">
        <v>46</v>
      </c>
      <c r="H3" s="33">
        <v>2</v>
      </c>
      <c r="I3" s="34" t="s">
        <v>93</v>
      </c>
      <c r="J3" s="35" t="s">
        <v>84</v>
      </c>
      <c r="K3" s="35" t="s">
        <v>92</v>
      </c>
      <c r="L3" s="28"/>
    </row>
    <row r="4" spans="1:12" x14ac:dyDescent="0.4">
      <c r="A4" s="65"/>
      <c r="B4" s="69"/>
      <c r="C4" s="28" t="s">
        <v>76</v>
      </c>
      <c r="D4" s="36">
        <v>0.45833333333333331</v>
      </c>
      <c r="E4" s="30" t="s">
        <v>87</v>
      </c>
      <c r="F4" s="31">
        <v>1</v>
      </c>
      <c r="G4" s="32" t="s">
        <v>46</v>
      </c>
      <c r="H4" s="33">
        <v>3</v>
      </c>
      <c r="I4" s="34" t="s">
        <v>83</v>
      </c>
      <c r="J4" s="35" t="s">
        <v>78</v>
      </c>
      <c r="K4" s="35" t="s">
        <v>93</v>
      </c>
      <c r="L4" s="28"/>
    </row>
    <row r="5" spans="1:12" x14ac:dyDescent="0.4">
      <c r="A5" s="65"/>
      <c r="B5" s="69"/>
      <c r="C5" s="28" t="s">
        <v>76</v>
      </c>
      <c r="D5" s="36">
        <v>0.52083333333333337</v>
      </c>
      <c r="E5" s="30" t="s">
        <v>81</v>
      </c>
      <c r="F5" s="31">
        <v>2</v>
      </c>
      <c r="G5" s="32" t="s">
        <v>46</v>
      </c>
      <c r="H5" s="33">
        <v>0</v>
      </c>
      <c r="I5" s="34" t="s">
        <v>77</v>
      </c>
      <c r="J5" s="35" t="s">
        <v>45</v>
      </c>
      <c r="K5" s="35" t="s">
        <v>278</v>
      </c>
      <c r="L5" s="28" t="s">
        <v>127</v>
      </c>
    </row>
    <row r="6" spans="1:12" x14ac:dyDescent="0.4">
      <c r="A6" s="65"/>
      <c r="B6" s="69"/>
      <c r="C6" s="28" t="s">
        <v>76</v>
      </c>
      <c r="D6" s="36">
        <v>0.58333333333333337</v>
      </c>
      <c r="E6" s="30" t="s">
        <v>45</v>
      </c>
      <c r="F6" s="31">
        <v>1</v>
      </c>
      <c r="G6" s="32" t="s">
        <v>46</v>
      </c>
      <c r="H6" s="33">
        <v>0</v>
      </c>
      <c r="I6" s="34" t="s">
        <v>278</v>
      </c>
      <c r="J6" s="35" t="s">
        <v>81</v>
      </c>
      <c r="K6" s="35" t="s">
        <v>77</v>
      </c>
      <c r="L6" s="28"/>
    </row>
    <row r="7" spans="1:12" x14ac:dyDescent="0.4">
      <c r="A7" s="65"/>
      <c r="B7" s="69"/>
      <c r="C7" s="28" t="s">
        <v>76</v>
      </c>
      <c r="D7" s="36">
        <v>0.64583333333333337</v>
      </c>
      <c r="E7" s="30" t="s">
        <v>82</v>
      </c>
      <c r="F7" s="31">
        <v>0</v>
      </c>
      <c r="G7" s="32" t="s">
        <v>46</v>
      </c>
      <c r="H7" s="33">
        <v>0</v>
      </c>
      <c r="I7" s="34" t="s">
        <v>80</v>
      </c>
      <c r="J7" s="35" t="s">
        <v>79</v>
      </c>
      <c r="K7" s="35" t="s">
        <v>176</v>
      </c>
      <c r="L7" s="28"/>
    </row>
    <row r="8" spans="1:12" x14ac:dyDescent="0.4">
      <c r="A8" s="66"/>
      <c r="B8" s="70"/>
      <c r="C8" s="28" t="s">
        <v>76</v>
      </c>
      <c r="D8" s="29">
        <v>0.70833333333333337</v>
      </c>
      <c r="E8" s="30" t="s">
        <v>79</v>
      </c>
      <c r="F8" s="31">
        <v>5</v>
      </c>
      <c r="G8" s="32" t="s">
        <v>46</v>
      </c>
      <c r="H8" s="33">
        <v>0</v>
      </c>
      <c r="I8" s="34" t="s">
        <v>176</v>
      </c>
      <c r="J8" s="35" t="s">
        <v>82</v>
      </c>
      <c r="K8" s="35" t="s">
        <v>80</v>
      </c>
      <c r="L8" s="28"/>
    </row>
    <row r="9" spans="1:12" x14ac:dyDescent="0.4">
      <c r="A9" s="64" t="s">
        <v>73</v>
      </c>
      <c r="B9" s="68">
        <v>45760</v>
      </c>
      <c r="C9" s="28" t="s">
        <v>88</v>
      </c>
      <c r="D9" s="29">
        <v>0.35416666666666669</v>
      </c>
      <c r="E9" s="30" t="s">
        <v>64</v>
      </c>
      <c r="F9" s="31">
        <v>0</v>
      </c>
      <c r="G9" s="32" t="s">
        <v>46</v>
      </c>
      <c r="H9" s="33">
        <v>6</v>
      </c>
      <c r="I9" s="34" t="s">
        <v>51</v>
      </c>
      <c r="J9" s="35" t="s">
        <v>71</v>
      </c>
      <c r="K9" s="35" t="s">
        <v>54</v>
      </c>
      <c r="L9" s="28" t="s">
        <v>99</v>
      </c>
    </row>
    <row r="10" spans="1:12" x14ac:dyDescent="0.4">
      <c r="A10" s="65"/>
      <c r="B10" s="69"/>
      <c r="C10" s="59" t="s">
        <v>94</v>
      </c>
      <c r="D10" s="53">
        <v>0.4236111111111111</v>
      </c>
      <c r="E10" s="54" t="s">
        <v>71</v>
      </c>
      <c r="F10" s="55"/>
      <c r="G10" s="56" t="s">
        <v>46</v>
      </c>
      <c r="H10" s="57"/>
      <c r="I10" s="58" t="s">
        <v>54</v>
      </c>
      <c r="J10" s="52" t="s">
        <v>64</v>
      </c>
      <c r="K10" s="52" t="s">
        <v>51</v>
      </c>
      <c r="L10" s="59" t="s">
        <v>262</v>
      </c>
    </row>
    <row r="11" spans="1:12" x14ac:dyDescent="0.4">
      <c r="A11" s="65"/>
      <c r="B11" s="69"/>
      <c r="C11" s="28" t="s">
        <v>89</v>
      </c>
      <c r="D11" s="36">
        <v>0.4861111111111111</v>
      </c>
      <c r="E11" s="30" t="s">
        <v>65</v>
      </c>
      <c r="F11" s="31">
        <v>1</v>
      </c>
      <c r="G11" s="32" t="s">
        <v>46</v>
      </c>
      <c r="H11" s="33">
        <v>2</v>
      </c>
      <c r="I11" s="34" t="s">
        <v>66</v>
      </c>
      <c r="J11" s="35" t="s">
        <v>62</v>
      </c>
      <c r="K11" s="35" t="s">
        <v>90</v>
      </c>
      <c r="L11" s="28" t="s">
        <v>97</v>
      </c>
    </row>
    <row r="12" spans="1:12" x14ac:dyDescent="0.4">
      <c r="A12" s="65"/>
      <c r="B12" s="69"/>
      <c r="C12" s="28" t="s">
        <v>91</v>
      </c>
      <c r="D12" s="36">
        <v>0.55555555555555558</v>
      </c>
      <c r="E12" s="30" t="s">
        <v>62</v>
      </c>
      <c r="F12" s="31">
        <v>0</v>
      </c>
      <c r="G12" s="32" t="s">
        <v>46</v>
      </c>
      <c r="H12" s="33">
        <v>3</v>
      </c>
      <c r="I12" s="34" t="s">
        <v>90</v>
      </c>
      <c r="J12" s="35" t="s">
        <v>65</v>
      </c>
      <c r="K12" s="35" t="s">
        <v>66</v>
      </c>
      <c r="L12" s="35" t="s">
        <v>116</v>
      </c>
    </row>
    <row r="13" spans="1:12" x14ac:dyDescent="0.4">
      <c r="A13" s="65"/>
      <c r="B13" s="69"/>
      <c r="C13" s="28" t="s">
        <v>91</v>
      </c>
      <c r="D13" s="36">
        <v>0.61805555555555558</v>
      </c>
      <c r="E13" s="30" t="s">
        <v>95</v>
      </c>
      <c r="F13" s="31">
        <v>2</v>
      </c>
      <c r="G13" s="32" t="s">
        <v>46</v>
      </c>
      <c r="H13" s="33">
        <v>1</v>
      </c>
      <c r="I13" s="34" t="s">
        <v>52</v>
      </c>
      <c r="J13" s="35" t="s">
        <v>96</v>
      </c>
      <c r="K13" s="35" t="s">
        <v>72</v>
      </c>
      <c r="L13" s="28" t="s">
        <v>98</v>
      </c>
    </row>
    <row r="14" spans="1:12" x14ac:dyDescent="0.4">
      <c r="A14" s="66"/>
      <c r="B14" s="70"/>
      <c r="C14" s="28" t="s">
        <v>91</v>
      </c>
      <c r="D14" s="29">
        <v>0.6875</v>
      </c>
      <c r="E14" s="30" t="s">
        <v>96</v>
      </c>
      <c r="F14" s="31">
        <v>3</v>
      </c>
      <c r="G14" s="32" t="s">
        <v>46</v>
      </c>
      <c r="H14" s="33">
        <v>1</v>
      </c>
      <c r="I14" s="34" t="s">
        <v>72</v>
      </c>
      <c r="J14" s="35" t="s">
        <v>95</v>
      </c>
      <c r="K14" s="35" t="s">
        <v>52</v>
      </c>
      <c r="L14" s="28" t="s">
        <v>100</v>
      </c>
    </row>
    <row r="15" spans="1:12" x14ac:dyDescent="0.4">
      <c r="A15" s="64" t="s">
        <v>86</v>
      </c>
      <c r="B15" s="68">
        <v>45767</v>
      </c>
      <c r="C15" s="28" t="s">
        <v>76</v>
      </c>
      <c r="D15" s="29">
        <v>0.33333333333333331</v>
      </c>
      <c r="E15" s="30" t="s">
        <v>45</v>
      </c>
      <c r="F15" s="31">
        <v>2</v>
      </c>
      <c r="G15" s="32" t="s">
        <v>46</v>
      </c>
      <c r="H15" s="33">
        <v>6</v>
      </c>
      <c r="I15" s="34" t="s">
        <v>81</v>
      </c>
      <c r="J15" s="35" t="s">
        <v>80</v>
      </c>
      <c r="K15" s="35" t="s">
        <v>84</v>
      </c>
      <c r="L15" s="28"/>
    </row>
    <row r="16" spans="1:12" x14ac:dyDescent="0.4">
      <c r="A16" s="65"/>
      <c r="B16" s="69"/>
      <c r="C16" s="28" t="s">
        <v>76</v>
      </c>
      <c r="D16" s="36">
        <v>0.39583333333333331</v>
      </c>
      <c r="E16" s="30" t="s">
        <v>176</v>
      </c>
      <c r="F16" s="31">
        <v>1</v>
      </c>
      <c r="G16" s="32" t="s">
        <v>46</v>
      </c>
      <c r="H16" s="33">
        <v>2</v>
      </c>
      <c r="I16" s="34" t="s">
        <v>78</v>
      </c>
      <c r="J16" s="35" t="s">
        <v>45</v>
      </c>
      <c r="K16" s="35" t="s">
        <v>81</v>
      </c>
      <c r="L16" s="28"/>
    </row>
    <row r="17" spans="1:12" x14ac:dyDescent="0.4">
      <c r="A17" s="65"/>
      <c r="B17" s="69"/>
      <c r="C17" s="28" t="s">
        <v>76</v>
      </c>
      <c r="D17" s="36">
        <v>0.45833333333333331</v>
      </c>
      <c r="E17" s="30" t="s">
        <v>80</v>
      </c>
      <c r="F17" s="31">
        <v>0</v>
      </c>
      <c r="G17" s="32" t="s">
        <v>46</v>
      </c>
      <c r="H17" s="33">
        <v>7</v>
      </c>
      <c r="I17" s="34" t="s">
        <v>84</v>
      </c>
      <c r="J17" s="35" t="s">
        <v>176</v>
      </c>
      <c r="K17" s="35" t="s">
        <v>78</v>
      </c>
      <c r="L17" s="28" t="s">
        <v>128</v>
      </c>
    </row>
    <row r="18" spans="1:12" x14ac:dyDescent="0.4">
      <c r="A18" s="65"/>
      <c r="B18" s="69"/>
      <c r="C18" s="28" t="s">
        <v>76</v>
      </c>
      <c r="D18" s="36">
        <v>0.52083333333333337</v>
      </c>
      <c r="E18" s="30" t="s">
        <v>93</v>
      </c>
      <c r="F18" s="31">
        <v>0</v>
      </c>
      <c r="G18" s="32" t="s">
        <v>46</v>
      </c>
      <c r="H18" s="33">
        <v>0</v>
      </c>
      <c r="I18" s="34" t="s">
        <v>79</v>
      </c>
      <c r="J18" s="35" t="s">
        <v>278</v>
      </c>
      <c r="K18" s="35" t="s">
        <v>41</v>
      </c>
      <c r="L18" s="28" t="s">
        <v>130</v>
      </c>
    </row>
    <row r="19" spans="1:12" x14ac:dyDescent="0.4">
      <c r="A19" s="65"/>
      <c r="B19" s="69"/>
      <c r="C19" s="28" t="s">
        <v>76</v>
      </c>
      <c r="D19" s="36">
        <v>0.58333333333333337</v>
      </c>
      <c r="E19" s="30" t="s">
        <v>278</v>
      </c>
      <c r="F19" s="31">
        <v>0</v>
      </c>
      <c r="G19" s="32" t="s">
        <v>46</v>
      </c>
      <c r="H19" s="33">
        <v>3</v>
      </c>
      <c r="I19" s="34" t="s">
        <v>41</v>
      </c>
      <c r="J19" s="35" t="s">
        <v>93</v>
      </c>
      <c r="K19" s="35" t="s">
        <v>79</v>
      </c>
      <c r="L19" s="28"/>
    </row>
    <row r="20" spans="1:12" x14ac:dyDescent="0.4">
      <c r="A20" s="65"/>
      <c r="B20" s="69"/>
      <c r="C20" s="28" t="s">
        <v>76</v>
      </c>
      <c r="D20" s="36">
        <v>0.64583333333333337</v>
      </c>
      <c r="E20" s="30" t="s">
        <v>77</v>
      </c>
      <c r="F20" s="31">
        <v>0</v>
      </c>
      <c r="G20" s="32" t="s">
        <v>46</v>
      </c>
      <c r="H20" s="33">
        <v>7</v>
      </c>
      <c r="I20" s="34" t="s">
        <v>82</v>
      </c>
      <c r="J20" s="35" t="s">
        <v>83</v>
      </c>
      <c r="K20" s="35" t="s">
        <v>92</v>
      </c>
      <c r="L20" s="28" t="s">
        <v>129</v>
      </c>
    </row>
    <row r="21" spans="1:12" x14ac:dyDescent="0.4">
      <c r="A21" s="66"/>
      <c r="B21" s="70"/>
      <c r="C21" s="28" t="s">
        <v>76</v>
      </c>
      <c r="D21" s="29">
        <v>0.70833333333333337</v>
      </c>
      <c r="E21" s="30" t="s">
        <v>83</v>
      </c>
      <c r="F21" s="31">
        <v>1</v>
      </c>
      <c r="G21" s="32" t="s">
        <v>46</v>
      </c>
      <c r="H21" s="33">
        <v>3</v>
      </c>
      <c r="I21" s="34" t="s">
        <v>92</v>
      </c>
      <c r="J21" s="35" t="s">
        <v>77</v>
      </c>
      <c r="K21" s="35" t="s">
        <v>82</v>
      </c>
      <c r="L21" s="28"/>
    </row>
    <row r="22" spans="1:12" x14ac:dyDescent="0.4">
      <c r="A22" s="64" t="s">
        <v>134</v>
      </c>
      <c r="B22" s="68">
        <v>45774</v>
      </c>
      <c r="C22" s="28" t="s">
        <v>89</v>
      </c>
      <c r="D22" s="29">
        <v>0.35416666666666669</v>
      </c>
      <c r="E22" s="30" t="s">
        <v>63</v>
      </c>
      <c r="F22" s="31">
        <v>0</v>
      </c>
      <c r="G22" s="32" t="s">
        <v>46</v>
      </c>
      <c r="H22" s="33">
        <v>5</v>
      </c>
      <c r="I22" s="34" t="s">
        <v>50</v>
      </c>
      <c r="J22" s="35" t="s">
        <v>52</v>
      </c>
      <c r="K22" s="35" t="s">
        <v>62</v>
      </c>
      <c r="L22" s="28"/>
    </row>
    <row r="23" spans="1:12" x14ac:dyDescent="0.4">
      <c r="A23" s="65"/>
      <c r="B23" s="69"/>
      <c r="C23" s="28" t="s">
        <v>91</v>
      </c>
      <c r="D23" s="36">
        <v>0.4236111111111111</v>
      </c>
      <c r="E23" s="30" t="s">
        <v>52</v>
      </c>
      <c r="F23" s="31">
        <v>1</v>
      </c>
      <c r="G23" s="32" t="s">
        <v>46</v>
      </c>
      <c r="H23" s="33">
        <v>2</v>
      </c>
      <c r="I23" s="34" t="s">
        <v>62</v>
      </c>
      <c r="J23" s="35" t="s">
        <v>63</v>
      </c>
      <c r="K23" s="35" t="s">
        <v>50</v>
      </c>
      <c r="L23" s="28" t="s">
        <v>136</v>
      </c>
    </row>
    <row r="24" spans="1:12" x14ac:dyDescent="0.4">
      <c r="A24" s="65"/>
      <c r="B24" s="69"/>
      <c r="C24" s="59" t="s">
        <v>89</v>
      </c>
      <c r="D24" s="53">
        <v>0.4861111111111111</v>
      </c>
      <c r="E24" s="54" t="s">
        <v>66</v>
      </c>
      <c r="F24" s="55"/>
      <c r="G24" s="56" t="s">
        <v>46</v>
      </c>
      <c r="H24" s="57"/>
      <c r="I24" s="58" t="s">
        <v>71</v>
      </c>
      <c r="J24" s="52" t="s">
        <v>64</v>
      </c>
      <c r="K24" s="52" t="s">
        <v>65</v>
      </c>
      <c r="L24" s="59" t="s">
        <v>262</v>
      </c>
    </row>
    <row r="25" spans="1:12" x14ac:dyDescent="0.4">
      <c r="A25" s="65"/>
      <c r="B25" s="69"/>
      <c r="C25" s="28" t="s">
        <v>89</v>
      </c>
      <c r="D25" s="36">
        <v>0.55555555555555558</v>
      </c>
      <c r="E25" s="30" t="s">
        <v>64</v>
      </c>
      <c r="F25" s="31">
        <v>0</v>
      </c>
      <c r="G25" s="32" t="s">
        <v>46</v>
      </c>
      <c r="H25" s="33">
        <v>2</v>
      </c>
      <c r="I25" s="34" t="s">
        <v>65</v>
      </c>
      <c r="J25" s="35" t="s">
        <v>66</v>
      </c>
      <c r="K25" s="35" t="s">
        <v>71</v>
      </c>
      <c r="L25" s="28"/>
    </row>
    <row r="26" spans="1:12" x14ac:dyDescent="0.4">
      <c r="A26" s="65"/>
      <c r="B26" s="69"/>
      <c r="C26" s="28" t="s">
        <v>91</v>
      </c>
      <c r="D26" s="36">
        <v>0.61805555555555558</v>
      </c>
      <c r="E26" s="30" t="s">
        <v>53</v>
      </c>
      <c r="F26" s="31">
        <v>9</v>
      </c>
      <c r="G26" s="32" t="s">
        <v>46</v>
      </c>
      <c r="H26" s="33">
        <v>1</v>
      </c>
      <c r="I26" s="34" t="s">
        <v>135</v>
      </c>
      <c r="J26" s="35" t="s">
        <v>90</v>
      </c>
      <c r="K26" s="35" t="s">
        <v>96</v>
      </c>
      <c r="L26" s="28"/>
    </row>
    <row r="27" spans="1:12" x14ac:dyDescent="0.4">
      <c r="A27" s="66"/>
      <c r="B27" s="70"/>
      <c r="C27" s="28" t="s">
        <v>91</v>
      </c>
      <c r="D27" s="29">
        <v>0.6875</v>
      </c>
      <c r="E27" s="30" t="s">
        <v>90</v>
      </c>
      <c r="F27" s="31">
        <v>2</v>
      </c>
      <c r="G27" s="32" t="s">
        <v>46</v>
      </c>
      <c r="H27" s="33">
        <v>2</v>
      </c>
      <c r="I27" s="34" t="s">
        <v>96</v>
      </c>
      <c r="J27" s="35" t="s">
        <v>53</v>
      </c>
      <c r="K27" s="35" t="s">
        <v>135</v>
      </c>
      <c r="L27" s="28" t="s">
        <v>137</v>
      </c>
    </row>
    <row r="28" spans="1:12" x14ac:dyDescent="0.4">
      <c r="A28" s="64" t="s">
        <v>147</v>
      </c>
      <c r="B28" s="68">
        <v>45788</v>
      </c>
      <c r="C28" s="28" t="s">
        <v>76</v>
      </c>
      <c r="D28" s="29">
        <v>0.33333333333333331</v>
      </c>
      <c r="E28" s="30" t="s">
        <v>78</v>
      </c>
      <c r="F28" s="31">
        <v>0</v>
      </c>
      <c r="G28" s="32" t="s">
        <v>46</v>
      </c>
      <c r="H28" s="33">
        <v>0</v>
      </c>
      <c r="I28" s="34" t="s">
        <v>92</v>
      </c>
      <c r="J28" s="35" t="s">
        <v>79</v>
      </c>
      <c r="K28" s="35" t="s">
        <v>278</v>
      </c>
      <c r="L28" s="28" t="s">
        <v>149</v>
      </c>
    </row>
    <row r="29" spans="1:12" x14ac:dyDescent="0.4">
      <c r="A29" s="65"/>
      <c r="B29" s="69"/>
      <c r="C29" s="28" t="s">
        <v>76</v>
      </c>
      <c r="D29" s="36">
        <v>0.39583333333333331</v>
      </c>
      <c r="E29" s="30" t="s">
        <v>148</v>
      </c>
      <c r="F29" s="31">
        <v>3</v>
      </c>
      <c r="G29" s="32" t="s">
        <v>46</v>
      </c>
      <c r="H29" s="33">
        <v>2</v>
      </c>
      <c r="I29" s="34" t="s">
        <v>80</v>
      </c>
      <c r="J29" s="35" t="s">
        <v>78</v>
      </c>
      <c r="K29" s="35" t="s">
        <v>92</v>
      </c>
      <c r="L29" s="28"/>
    </row>
    <row r="30" spans="1:12" x14ac:dyDescent="0.4">
      <c r="A30" s="65"/>
      <c r="B30" s="69"/>
      <c r="C30" s="28" t="s">
        <v>76</v>
      </c>
      <c r="D30" s="36">
        <v>0.45833333333333331</v>
      </c>
      <c r="E30" s="30" t="s">
        <v>79</v>
      </c>
      <c r="F30" s="31">
        <v>1</v>
      </c>
      <c r="G30" s="32" t="s">
        <v>46</v>
      </c>
      <c r="H30" s="33">
        <v>1</v>
      </c>
      <c r="I30" s="34" t="s">
        <v>278</v>
      </c>
      <c r="J30" s="35" t="s">
        <v>77</v>
      </c>
      <c r="K30" s="35" t="s">
        <v>80</v>
      </c>
      <c r="L30" s="28"/>
    </row>
    <row r="31" spans="1:12" x14ac:dyDescent="0.4">
      <c r="A31" s="65"/>
      <c r="B31" s="69"/>
      <c r="C31" s="28" t="s">
        <v>76</v>
      </c>
      <c r="D31" s="36">
        <v>0.52083333333333337</v>
      </c>
      <c r="E31" s="30" t="s">
        <v>82</v>
      </c>
      <c r="F31" s="31">
        <v>1</v>
      </c>
      <c r="G31" s="32" t="s">
        <v>46</v>
      </c>
      <c r="H31" s="33">
        <v>0</v>
      </c>
      <c r="I31" s="34" t="s">
        <v>41</v>
      </c>
      <c r="J31" s="35" t="s">
        <v>83</v>
      </c>
      <c r="K31" s="35" t="s">
        <v>84</v>
      </c>
      <c r="L31" s="28"/>
    </row>
    <row r="32" spans="1:12" x14ac:dyDescent="0.4">
      <c r="A32" s="65"/>
      <c r="B32" s="69"/>
      <c r="C32" s="28" t="s">
        <v>76</v>
      </c>
      <c r="D32" s="36">
        <v>0.58333333333333337</v>
      </c>
      <c r="E32" s="30" t="s">
        <v>83</v>
      </c>
      <c r="F32" s="31">
        <v>7</v>
      </c>
      <c r="G32" s="32" t="s">
        <v>46</v>
      </c>
      <c r="H32" s="33">
        <v>0</v>
      </c>
      <c r="I32" s="34" t="s">
        <v>84</v>
      </c>
      <c r="J32" s="35" t="s">
        <v>82</v>
      </c>
      <c r="K32" s="35" t="s">
        <v>41</v>
      </c>
      <c r="L32" s="28" t="s">
        <v>150</v>
      </c>
    </row>
    <row r="33" spans="1:12" x14ac:dyDescent="0.4">
      <c r="A33" s="65"/>
      <c r="B33" s="69"/>
      <c r="C33" s="28" t="s">
        <v>76</v>
      </c>
      <c r="D33" s="36">
        <v>0.64583333333333337</v>
      </c>
      <c r="E33" s="30" t="s">
        <v>176</v>
      </c>
      <c r="F33" s="31">
        <v>0</v>
      </c>
      <c r="G33" s="32" t="s">
        <v>46</v>
      </c>
      <c r="H33" s="33">
        <v>6</v>
      </c>
      <c r="I33" s="34" t="s">
        <v>81</v>
      </c>
      <c r="J33" s="35" t="s">
        <v>93</v>
      </c>
      <c r="K33" s="35" t="s">
        <v>45</v>
      </c>
      <c r="L33" s="28"/>
    </row>
    <row r="34" spans="1:12" x14ac:dyDescent="0.4">
      <c r="A34" s="66"/>
      <c r="B34" s="70"/>
      <c r="C34" s="28" t="s">
        <v>76</v>
      </c>
      <c r="D34" s="29">
        <v>0.70833333333333337</v>
      </c>
      <c r="E34" s="30" t="s">
        <v>93</v>
      </c>
      <c r="F34" s="31">
        <v>1</v>
      </c>
      <c r="G34" s="32" t="s">
        <v>46</v>
      </c>
      <c r="H34" s="33">
        <v>3</v>
      </c>
      <c r="I34" s="34" t="s">
        <v>45</v>
      </c>
      <c r="J34" s="35" t="s">
        <v>176</v>
      </c>
      <c r="K34" s="35" t="s">
        <v>81</v>
      </c>
      <c r="L34" s="28"/>
    </row>
    <row r="35" spans="1:12" x14ac:dyDescent="0.4">
      <c r="A35" s="64" t="s">
        <v>134</v>
      </c>
      <c r="B35" s="68">
        <v>45795</v>
      </c>
      <c r="C35" s="28" t="s">
        <v>76</v>
      </c>
      <c r="D35" s="29">
        <v>0.76041666666666663</v>
      </c>
      <c r="E35" s="30" t="s">
        <v>81</v>
      </c>
      <c r="F35" s="31">
        <v>4</v>
      </c>
      <c r="G35" s="32" t="s">
        <v>46</v>
      </c>
      <c r="H35" s="33">
        <v>1</v>
      </c>
      <c r="I35" s="34" t="s">
        <v>79</v>
      </c>
      <c r="J35" s="35" t="s">
        <v>93</v>
      </c>
      <c r="K35" s="35" t="s">
        <v>77</v>
      </c>
      <c r="L35" s="28"/>
    </row>
    <row r="36" spans="1:12" x14ac:dyDescent="0.4">
      <c r="A36" s="66"/>
      <c r="B36" s="70"/>
      <c r="C36" s="28" t="s">
        <v>76</v>
      </c>
      <c r="D36" s="29">
        <v>0.82291666666666663</v>
      </c>
      <c r="E36" s="30" t="s">
        <v>93</v>
      </c>
      <c r="F36" s="31">
        <v>1</v>
      </c>
      <c r="G36" s="32" t="s">
        <v>46</v>
      </c>
      <c r="H36" s="33">
        <v>0</v>
      </c>
      <c r="I36" s="34" t="s">
        <v>77</v>
      </c>
      <c r="J36" s="35" t="s">
        <v>79</v>
      </c>
      <c r="K36" s="35" t="s">
        <v>81</v>
      </c>
      <c r="L36" s="28" t="s">
        <v>160</v>
      </c>
    </row>
    <row r="37" spans="1:12" x14ac:dyDescent="0.4">
      <c r="A37" s="64" t="s">
        <v>165</v>
      </c>
      <c r="B37" s="68">
        <v>45802</v>
      </c>
      <c r="C37" s="28" t="s">
        <v>89</v>
      </c>
      <c r="D37" s="29">
        <v>0.33333333333333331</v>
      </c>
      <c r="E37" s="30" t="s">
        <v>51</v>
      </c>
      <c r="F37" s="31">
        <v>6</v>
      </c>
      <c r="G37" s="32" t="s">
        <v>46</v>
      </c>
      <c r="H37" s="33">
        <v>2</v>
      </c>
      <c r="I37" s="34" t="s">
        <v>50</v>
      </c>
      <c r="J37" s="35" t="s">
        <v>63</v>
      </c>
      <c r="K37" s="35" t="s">
        <v>54</v>
      </c>
      <c r="L37" s="28"/>
    </row>
    <row r="38" spans="1:12" x14ac:dyDescent="0.4">
      <c r="A38" s="65"/>
      <c r="B38" s="69"/>
      <c r="C38" s="28" t="s">
        <v>91</v>
      </c>
      <c r="D38" s="36">
        <v>0.40277777777777779</v>
      </c>
      <c r="E38" s="30" t="s">
        <v>72</v>
      </c>
      <c r="F38" s="31">
        <v>4</v>
      </c>
      <c r="G38" s="32" t="s">
        <v>46</v>
      </c>
      <c r="H38" s="33">
        <v>2</v>
      </c>
      <c r="I38" s="34" t="s">
        <v>53</v>
      </c>
      <c r="J38" s="35" t="s">
        <v>51</v>
      </c>
      <c r="K38" s="35" t="s">
        <v>50</v>
      </c>
      <c r="L38" s="28"/>
    </row>
    <row r="39" spans="1:12" x14ac:dyDescent="0.4">
      <c r="A39" s="65"/>
      <c r="B39" s="69"/>
      <c r="C39" s="28" t="s">
        <v>89</v>
      </c>
      <c r="D39" s="36">
        <v>0.47222222222222221</v>
      </c>
      <c r="E39" s="30" t="s">
        <v>63</v>
      </c>
      <c r="F39" s="31">
        <v>0</v>
      </c>
      <c r="G39" s="32" t="s">
        <v>46</v>
      </c>
      <c r="H39" s="33">
        <v>7</v>
      </c>
      <c r="I39" s="34" t="s">
        <v>54</v>
      </c>
      <c r="J39" s="35" t="s">
        <v>72</v>
      </c>
      <c r="K39" s="35" t="s">
        <v>53</v>
      </c>
      <c r="L39" s="28" t="s">
        <v>166</v>
      </c>
    </row>
    <row r="40" spans="1:12" x14ac:dyDescent="0.4">
      <c r="A40" s="65"/>
      <c r="B40" s="69"/>
      <c r="C40" s="28" t="s">
        <v>91</v>
      </c>
      <c r="D40" s="36">
        <v>0.54166666666666663</v>
      </c>
      <c r="E40" s="30" t="s">
        <v>135</v>
      </c>
      <c r="F40" s="31">
        <v>1</v>
      </c>
      <c r="G40" s="32" t="s">
        <v>46</v>
      </c>
      <c r="H40" s="33">
        <v>3</v>
      </c>
      <c r="I40" s="34" t="s">
        <v>95</v>
      </c>
      <c r="J40" s="35" t="s">
        <v>52</v>
      </c>
      <c r="K40" s="35" t="s">
        <v>90</v>
      </c>
      <c r="L40" s="28"/>
    </row>
    <row r="41" spans="1:12" x14ac:dyDescent="0.4">
      <c r="A41" s="66"/>
      <c r="B41" s="70"/>
      <c r="C41" s="28" t="s">
        <v>91</v>
      </c>
      <c r="D41" s="29">
        <v>0.61111111111111116</v>
      </c>
      <c r="E41" s="30" t="s">
        <v>52</v>
      </c>
      <c r="F41" s="31">
        <v>0</v>
      </c>
      <c r="G41" s="32" t="s">
        <v>46</v>
      </c>
      <c r="H41" s="33">
        <v>1</v>
      </c>
      <c r="I41" s="34" t="s">
        <v>90</v>
      </c>
      <c r="J41" s="35" t="s">
        <v>135</v>
      </c>
      <c r="K41" s="35" t="s">
        <v>95</v>
      </c>
      <c r="L41" s="28" t="s">
        <v>167</v>
      </c>
    </row>
    <row r="42" spans="1:12" x14ac:dyDescent="0.4">
      <c r="A42" s="65" t="s">
        <v>134</v>
      </c>
      <c r="B42" s="69">
        <v>45816</v>
      </c>
      <c r="C42" s="59" t="s">
        <v>89</v>
      </c>
      <c r="D42" s="53">
        <v>0.55555555555555558</v>
      </c>
      <c r="E42" s="54" t="s">
        <v>51</v>
      </c>
      <c r="F42" s="55"/>
      <c r="G42" s="56" t="s">
        <v>46</v>
      </c>
      <c r="H42" s="57"/>
      <c r="I42" s="58" t="s">
        <v>71</v>
      </c>
      <c r="J42" s="52" t="s">
        <v>96</v>
      </c>
      <c r="K42" s="52" t="s">
        <v>96</v>
      </c>
      <c r="L42" s="59" t="s">
        <v>262</v>
      </c>
    </row>
    <row r="43" spans="1:12" x14ac:dyDescent="0.4">
      <c r="A43" s="65"/>
      <c r="B43" s="69"/>
      <c r="C43" s="28" t="s">
        <v>91</v>
      </c>
      <c r="D43" s="36">
        <v>0.61805555555555558</v>
      </c>
      <c r="E43" s="30" t="s">
        <v>62</v>
      </c>
      <c r="F43" s="31">
        <v>0</v>
      </c>
      <c r="G43" s="32" t="s">
        <v>46</v>
      </c>
      <c r="H43" s="33">
        <v>8</v>
      </c>
      <c r="I43" s="34" t="s">
        <v>96</v>
      </c>
      <c r="J43" s="35" t="s">
        <v>172</v>
      </c>
      <c r="K43" s="35" t="s">
        <v>75</v>
      </c>
      <c r="L43" s="28"/>
    </row>
    <row r="44" spans="1:12" x14ac:dyDescent="0.4">
      <c r="A44" s="66"/>
      <c r="B44" s="70"/>
      <c r="C44" s="28" t="s">
        <v>91</v>
      </c>
      <c r="D44" s="29">
        <v>0.6875</v>
      </c>
      <c r="E44" s="30" t="s">
        <v>135</v>
      </c>
      <c r="F44" s="31">
        <v>0</v>
      </c>
      <c r="G44" s="32" t="s">
        <v>46</v>
      </c>
      <c r="H44" s="33">
        <v>8</v>
      </c>
      <c r="I44" s="34" t="s">
        <v>72</v>
      </c>
      <c r="J44" s="35" t="s">
        <v>173</v>
      </c>
      <c r="K44" s="35" t="s">
        <v>96</v>
      </c>
      <c r="L44" s="28"/>
    </row>
    <row r="45" spans="1:12" x14ac:dyDescent="0.4">
      <c r="A45" s="65" t="s">
        <v>174</v>
      </c>
      <c r="B45" s="69">
        <v>45823</v>
      </c>
      <c r="C45" s="28" t="s">
        <v>76</v>
      </c>
      <c r="D45" s="36">
        <v>0.60416666666666663</v>
      </c>
      <c r="E45" s="30" t="s">
        <v>278</v>
      </c>
      <c r="F45" s="31">
        <v>4</v>
      </c>
      <c r="G45" s="32" t="s">
        <v>46</v>
      </c>
      <c r="H45" s="33">
        <v>0</v>
      </c>
      <c r="I45" s="34" t="s">
        <v>80</v>
      </c>
      <c r="J45" s="35" t="s">
        <v>175</v>
      </c>
      <c r="K45" s="35" t="s">
        <v>176</v>
      </c>
      <c r="L45" s="28"/>
    </row>
    <row r="46" spans="1:12" x14ac:dyDescent="0.4">
      <c r="A46" s="66"/>
      <c r="B46" s="70"/>
      <c r="C46" s="28" t="s">
        <v>76</v>
      </c>
      <c r="D46" s="29">
        <v>0.67361111111111116</v>
      </c>
      <c r="E46" s="30" t="s">
        <v>177</v>
      </c>
      <c r="F46" s="31">
        <v>3</v>
      </c>
      <c r="G46" s="32" t="s">
        <v>46</v>
      </c>
      <c r="H46" s="33">
        <v>1</v>
      </c>
      <c r="I46" s="34" t="s">
        <v>176</v>
      </c>
      <c r="J46" s="35" t="s">
        <v>278</v>
      </c>
      <c r="K46" s="35" t="s">
        <v>80</v>
      </c>
      <c r="L46" s="28" t="s">
        <v>178</v>
      </c>
    </row>
    <row r="47" spans="1:12" x14ac:dyDescent="0.4">
      <c r="A47" s="65" t="s">
        <v>134</v>
      </c>
      <c r="B47" s="69">
        <v>45830</v>
      </c>
      <c r="C47" s="28" t="s">
        <v>76</v>
      </c>
      <c r="D47" s="36">
        <v>0.76041666666666663</v>
      </c>
      <c r="E47" s="30" t="s">
        <v>41</v>
      </c>
      <c r="F47" s="31">
        <v>4</v>
      </c>
      <c r="G47" s="32" t="s">
        <v>182</v>
      </c>
      <c r="H47" s="33">
        <v>1</v>
      </c>
      <c r="I47" s="34" t="s">
        <v>84</v>
      </c>
      <c r="J47" s="35" t="s">
        <v>83</v>
      </c>
      <c r="K47" s="35" t="s">
        <v>82</v>
      </c>
      <c r="L47" s="28"/>
    </row>
    <row r="48" spans="1:12" x14ac:dyDescent="0.4">
      <c r="A48" s="66"/>
      <c r="B48" s="70"/>
      <c r="C48" s="28" t="s">
        <v>76</v>
      </c>
      <c r="D48" s="29">
        <v>0.82291666666666663</v>
      </c>
      <c r="E48" s="30" t="s">
        <v>83</v>
      </c>
      <c r="F48" s="31">
        <v>0</v>
      </c>
      <c r="G48" s="32" t="s">
        <v>182</v>
      </c>
      <c r="H48" s="33">
        <v>1</v>
      </c>
      <c r="I48" s="34" t="s">
        <v>183</v>
      </c>
      <c r="J48" s="35" t="s">
        <v>41</v>
      </c>
      <c r="K48" s="35" t="s">
        <v>84</v>
      </c>
      <c r="L48" s="28" t="s">
        <v>184</v>
      </c>
    </row>
    <row r="49" spans="1:12" x14ac:dyDescent="0.4">
      <c r="A49" s="65" t="s">
        <v>147</v>
      </c>
      <c r="B49" s="69">
        <v>45830</v>
      </c>
      <c r="C49" s="28" t="s">
        <v>76</v>
      </c>
      <c r="D49" s="36">
        <v>0.70833333333333337</v>
      </c>
      <c r="E49" s="30" t="s">
        <v>79</v>
      </c>
      <c r="F49" s="31">
        <v>5</v>
      </c>
      <c r="G49" s="32" t="s">
        <v>46</v>
      </c>
      <c r="H49" s="33">
        <v>3</v>
      </c>
      <c r="I49" s="34" t="s">
        <v>78</v>
      </c>
      <c r="J49" s="35" t="s">
        <v>77</v>
      </c>
      <c r="K49" s="35" t="s">
        <v>45</v>
      </c>
      <c r="L49" s="28"/>
    </row>
    <row r="50" spans="1:12" x14ac:dyDescent="0.4">
      <c r="A50" s="65"/>
      <c r="B50" s="69"/>
      <c r="C50" s="28" t="s">
        <v>76</v>
      </c>
      <c r="D50" s="36">
        <v>0.77083333333333337</v>
      </c>
      <c r="E50" s="30" t="s">
        <v>80</v>
      </c>
      <c r="F50" s="31">
        <v>0</v>
      </c>
      <c r="G50" s="32" t="s">
        <v>46</v>
      </c>
      <c r="H50" s="33">
        <v>4</v>
      </c>
      <c r="I50" s="34" t="s">
        <v>92</v>
      </c>
      <c r="J50" s="35" t="s">
        <v>79</v>
      </c>
      <c r="K50" s="35" t="s">
        <v>78</v>
      </c>
      <c r="L50" s="28"/>
    </row>
    <row r="51" spans="1:12" x14ac:dyDescent="0.4">
      <c r="A51" s="66"/>
      <c r="B51" s="70"/>
      <c r="C51" s="28" t="s">
        <v>76</v>
      </c>
      <c r="D51" s="29">
        <v>0.83333333333333337</v>
      </c>
      <c r="E51" s="30" t="s">
        <v>77</v>
      </c>
      <c r="F51" s="31">
        <v>3</v>
      </c>
      <c r="G51" s="32" t="s">
        <v>46</v>
      </c>
      <c r="H51" s="33">
        <v>3</v>
      </c>
      <c r="I51" s="34" t="s">
        <v>45</v>
      </c>
      <c r="J51" s="35" t="s">
        <v>80</v>
      </c>
      <c r="K51" s="35" t="s">
        <v>92</v>
      </c>
      <c r="L51" s="28"/>
    </row>
    <row r="52" spans="1:12" ht="37.5" x14ac:dyDescent="0.4">
      <c r="A52" s="38" t="s">
        <v>188</v>
      </c>
      <c r="B52" s="39">
        <v>45837</v>
      </c>
      <c r="C52" s="28" t="s">
        <v>94</v>
      </c>
      <c r="D52" s="36">
        <v>0.40277777777777779</v>
      </c>
      <c r="E52" s="30" t="s">
        <v>96</v>
      </c>
      <c r="F52" s="31">
        <v>3</v>
      </c>
      <c r="G52" s="32" t="s">
        <v>182</v>
      </c>
      <c r="H52" s="33">
        <v>0</v>
      </c>
      <c r="I52" s="34" t="s">
        <v>52</v>
      </c>
      <c r="J52" s="35" t="s">
        <v>189</v>
      </c>
      <c r="K52" s="35" t="s">
        <v>189</v>
      </c>
      <c r="L52" s="28"/>
    </row>
    <row r="53" spans="1:12" x14ac:dyDescent="0.4">
      <c r="A53" s="71" t="s">
        <v>190</v>
      </c>
      <c r="B53" s="69">
        <v>45844</v>
      </c>
      <c r="C53" s="28" t="s">
        <v>91</v>
      </c>
      <c r="D53" s="36">
        <v>0.75</v>
      </c>
      <c r="E53" s="30" t="s">
        <v>53</v>
      </c>
      <c r="F53" s="31">
        <v>0</v>
      </c>
      <c r="G53" s="32" t="s">
        <v>46</v>
      </c>
      <c r="H53" s="33">
        <v>0</v>
      </c>
      <c r="I53" s="34" t="s">
        <v>95</v>
      </c>
      <c r="J53" s="35" t="s">
        <v>63</v>
      </c>
      <c r="K53" s="35" t="s">
        <v>51</v>
      </c>
      <c r="L53" s="28"/>
    </row>
    <row r="54" spans="1:12" x14ac:dyDescent="0.4">
      <c r="A54" s="66"/>
      <c r="B54" s="70"/>
      <c r="C54" s="28" t="s">
        <v>191</v>
      </c>
      <c r="D54" s="29">
        <v>0.8125</v>
      </c>
      <c r="E54" s="30" t="s">
        <v>63</v>
      </c>
      <c r="F54" s="31">
        <v>1</v>
      </c>
      <c r="G54" s="32" t="s">
        <v>46</v>
      </c>
      <c r="H54" s="33">
        <v>6</v>
      </c>
      <c r="I54" s="34" t="s">
        <v>51</v>
      </c>
      <c r="J54" s="35" t="s">
        <v>53</v>
      </c>
      <c r="K54" s="35" t="s">
        <v>95</v>
      </c>
      <c r="L54" s="28" t="s">
        <v>192</v>
      </c>
    </row>
    <row r="55" spans="1:12" x14ac:dyDescent="0.4">
      <c r="A55" s="71" t="s">
        <v>193</v>
      </c>
      <c r="B55" s="69">
        <v>45850</v>
      </c>
      <c r="C55" s="35" t="s">
        <v>194</v>
      </c>
      <c r="D55" s="36">
        <v>0.71875</v>
      </c>
      <c r="E55" s="30" t="s">
        <v>52</v>
      </c>
      <c r="F55" s="31">
        <v>1</v>
      </c>
      <c r="G55" s="32" t="s">
        <v>46</v>
      </c>
      <c r="H55" s="33">
        <v>3</v>
      </c>
      <c r="I55" s="34" t="s">
        <v>90</v>
      </c>
      <c r="J55" s="35" t="s">
        <v>64</v>
      </c>
      <c r="K55" s="35" t="s">
        <v>72</v>
      </c>
      <c r="L55" s="28"/>
    </row>
    <row r="56" spans="1:12" x14ac:dyDescent="0.4">
      <c r="A56" s="66"/>
      <c r="B56" s="70"/>
      <c r="C56" s="35" t="s">
        <v>195</v>
      </c>
      <c r="D56" s="29">
        <v>0.79166666666666663</v>
      </c>
      <c r="E56" s="30" t="s">
        <v>64</v>
      </c>
      <c r="F56" s="31">
        <v>1</v>
      </c>
      <c r="G56" s="32" t="s">
        <v>46</v>
      </c>
      <c r="H56" s="33">
        <v>0</v>
      </c>
      <c r="I56" s="34" t="s">
        <v>72</v>
      </c>
      <c r="J56" s="35" t="s">
        <v>52</v>
      </c>
      <c r="K56" s="35" t="s">
        <v>90</v>
      </c>
      <c r="L56" s="28"/>
    </row>
    <row r="57" spans="1:12" x14ac:dyDescent="0.4">
      <c r="A57" s="71" t="s">
        <v>235</v>
      </c>
      <c r="B57" s="69">
        <v>45851</v>
      </c>
      <c r="C57" s="35" t="s">
        <v>198</v>
      </c>
      <c r="D57" s="36">
        <v>0.71875</v>
      </c>
      <c r="E57" s="30" t="s">
        <v>199</v>
      </c>
      <c r="F57" s="31">
        <v>1</v>
      </c>
      <c r="G57" s="32" t="s">
        <v>46</v>
      </c>
      <c r="H57" s="33">
        <v>4</v>
      </c>
      <c r="I57" s="34" t="s">
        <v>96</v>
      </c>
      <c r="J57" s="35" t="s">
        <v>54</v>
      </c>
      <c r="K57" s="35" t="s">
        <v>62</v>
      </c>
      <c r="L57" s="28"/>
    </row>
    <row r="58" spans="1:12" x14ac:dyDescent="0.4">
      <c r="A58" s="66"/>
      <c r="B58" s="70"/>
      <c r="C58" s="35" t="s">
        <v>200</v>
      </c>
      <c r="D58" s="29">
        <v>0.79166666666666663</v>
      </c>
      <c r="E58" s="30" t="s">
        <v>54</v>
      </c>
      <c r="F58" s="31">
        <v>9</v>
      </c>
      <c r="G58" s="32" t="s">
        <v>46</v>
      </c>
      <c r="H58" s="33">
        <v>0</v>
      </c>
      <c r="I58" s="34" t="s">
        <v>62</v>
      </c>
      <c r="J58" s="35" t="s">
        <v>50</v>
      </c>
      <c r="K58" s="35" t="s">
        <v>96</v>
      </c>
      <c r="L58" s="28" t="s">
        <v>201</v>
      </c>
    </row>
    <row r="59" spans="1:12" x14ac:dyDescent="0.4">
      <c r="A59" s="71" t="s">
        <v>235</v>
      </c>
      <c r="B59" s="69">
        <v>45857</v>
      </c>
      <c r="C59" s="28" t="s">
        <v>76</v>
      </c>
      <c r="D59" s="36">
        <v>0.71875</v>
      </c>
      <c r="E59" s="30" t="s">
        <v>278</v>
      </c>
      <c r="F59" s="31">
        <v>2</v>
      </c>
      <c r="G59" s="32" t="s">
        <v>46</v>
      </c>
      <c r="H59" s="33">
        <v>2</v>
      </c>
      <c r="I59" s="34" t="s">
        <v>92</v>
      </c>
      <c r="J59" s="35" t="s">
        <v>80</v>
      </c>
      <c r="K59" s="35" t="s">
        <v>93</v>
      </c>
      <c r="L59" s="28"/>
    </row>
    <row r="60" spans="1:12" x14ac:dyDescent="0.4">
      <c r="A60" s="66"/>
      <c r="B60" s="70"/>
      <c r="C60" s="28" t="s">
        <v>76</v>
      </c>
      <c r="D60" s="29">
        <v>0.79166666666666663</v>
      </c>
      <c r="E60" s="30" t="s">
        <v>80</v>
      </c>
      <c r="F60" s="31">
        <v>0</v>
      </c>
      <c r="G60" s="32" t="s">
        <v>46</v>
      </c>
      <c r="H60" s="33">
        <v>1</v>
      </c>
      <c r="I60" s="34" t="s">
        <v>93</v>
      </c>
      <c r="J60" s="35" t="s">
        <v>278</v>
      </c>
      <c r="K60" s="35" t="s">
        <v>92</v>
      </c>
      <c r="L60" s="28"/>
    </row>
    <row r="61" spans="1:12" x14ac:dyDescent="0.4">
      <c r="A61" s="71" t="s">
        <v>188</v>
      </c>
      <c r="B61" s="69">
        <v>45857</v>
      </c>
      <c r="C61" s="35" t="s">
        <v>76</v>
      </c>
      <c r="D61" s="36">
        <v>0.71875</v>
      </c>
      <c r="E61" s="30" t="s">
        <v>77</v>
      </c>
      <c r="F61" s="31">
        <v>7</v>
      </c>
      <c r="G61" s="32" t="s">
        <v>46</v>
      </c>
      <c r="H61" s="33">
        <v>0</v>
      </c>
      <c r="I61" s="34" t="s">
        <v>79</v>
      </c>
      <c r="J61" s="35" t="s">
        <v>84</v>
      </c>
      <c r="K61" s="35" t="s">
        <v>81</v>
      </c>
      <c r="L61" s="28" t="s">
        <v>237</v>
      </c>
    </row>
    <row r="62" spans="1:12" x14ac:dyDescent="0.4">
      <c r="A62" s="66"/>
      <c r="B62" s="70"/>
      <c r="C62" s="35" t="s">
        <v>76</v>
      </c>
      <c r="D62" s="29">
        <v>0.79166666666666663</v>
      </c>
      <c r="E62" s="30" t="s">
        <v>84</v>
      </c>
      <c r="F62" s="31">
        <v>0</v>
      </c>
      <c r="G62" s="32" t="s">
        <v>46</v>
      </c>
      <c r="H62" s="33">
        <v>5</v>
      </c>
      <c r="I62" s="34" t="s">
        <v>81</v>
      </c>
      <c r="J62" s="35" t="s">
        <v>77</v>
      </c>
      <c r="K62" s="35" t="s">
        <v>79</v>
      </c>
      <c r="L62" s="28"/>
    </row>
    <row r="63" spans="1:12" x14ac:dyDescent="0.4">
      <c r="A63" s="64" t="s">
        <v>236</v>
      </c>
      <c r="B63" s="68">
        <v>45858</v>
      </c>
      <c r="C63" s="35" t="s">
        <v>76</v>
      </c>
      <c r="D63" s="36">
        <v>0.70833333333333337</v>
      </c>
      <c r="E63" s="30" t="s">
        <v>240</v>
      </c>
      <c r="F63" s="31">
        <v>1</v>
      </c>
      <c r="G63" s="32" t="s">
        <v>46</v>
      </c>
      <c r="H63" s="33">
        <v>2</v>
      </c>
      <c r="I63" s="34" t="s">
        <v>41</v>
      </c>
      <c r="J63" s="35" t="s">
        <v>78</v>
      </c>
      <c r="K63" s="35" t="s">
        <v>82</v>
      </c>
      <c r="L63" s="28" t="s">
        <v>241</v>
      </c>
    </row>
    <row r="64" spans="1:12" x14ac:dyDescent="0.4">
      <c r="A64" s="65"/>
      <c r="B64" s="69"/>
      <c r="C64" s="35" t="s">
        <v>76</v>
      </c>
      <c r="D64" s="36" t="s">
        <v>243</v>
      </c>
      <c r="E64" s="30" t="s">
        <v>45</v>
      </c>
      <c r="F64" s="31">
        <v>0</v>
      </c>
      <c r="G64" s="32" t="s">
        <v>46</v>
      </c>
      <c r="H64" s="33">
        <v>7</v>
      </c>
      <c r="I64" s="34" t="s">
        <v>83</v>
      </c>
      <c r="J64" s="35" t="s">
        <v>239</v>
      </c>
      <c r="K64" s="35" t="s">
        <v>239</v>
      </c>
      <c r="L64" s="28" t="s">
        <v>238</v>
      </c>
    </row>
    <row r="65" spans="1:12" x14ac:dyDescent="0.4">
      <c r="A65" s="66"/>
      <c r="B65" s="70"/>
      <c r="C65" s="35" t="s">
        <v>76</v>
      </c>
      <c r="D65" s="29">
        <v>0.77083333333333337</v>
      </c>
      <c r="E65" s="30" t="s">
        <v>78</v>
      </c>
      <c r="F65" s="31">
        <v>3</v>
      </c>
      <c r="G65" s="32" t="s">
        <v>46</v>
      </c>
      <c r="H65" s="33">
        <v>0</v>
      </c>
      <c r="I65" s="34" t="s">
        <v>82</v>
      </c>
      <c r="J65" s="30" t="s">
        <v>240</v>
      </c>
      <c r="K65" s="35" t="s">
        <v>41</v>
      </c>
      <c r="L65" s="28"/>
    </row>
    <row r="66" spans="1:12" x14ac:dyDescent="0.4">
      <c r="A66" s="71" t="s">
        <v>245</v>
      </c>
      <c r="B66" s="69">
        <v>45864</v>
      </c>
      <c r="C66" s="35" t="s">
        <v>195</v>
      </c>
      <c r="D66" s="36">
        <v>0.71875</v>
      </c>
      <c r="E66" s="30" t="s">
        <v>65</v>
      </c>
      <c r="F66" s="31">
        <v>7</v>
      </c>
      <c r="G66" s="32" t="s">
        <v>46</v>
      </c>
      <c r="H66" s="33">
        <v>0</v>
      </c>
      <c r="I66" s="34" t="s">
        <v>246</v>
      </c>
      <c r="J66" s="35" t="s">
        <v>251</v>
      </c>
      <c r="K66" s="35" t="s">
        <v>251</v>
      </c>
      <c r="L66" s="28" t="s">
        <v>247</v>
      </c>
    </row>
    <row r="67" spans="1:12" x14ac:dyDescent="0.4">
      <c r="A67" s="66"/>
      <c r="B67" s="70"/>
      <c r="C67" s="35" t="s">
        <v>194</v>
      </c>
      <c r="D67" s="29">
        <v>0.79166666666666663</v>
      </c>
      <c r="E67" s="30" t="s">
        <v>63</v>
      </c>
      <c r="F67" s="31">
        <v>0</v>
      </c>
      <c r="G67" s="32" t="s">
        <v>46</v>
      </c>
      <c r="H67" s="33">
        <v>3</v>
      </c>
      <c r="I67" s="34" t="s">
        <v>66</v>
      </c>
      <c r="J67" s="35" t="s">
        <v>65</v>
      </c>
      <c r="K67" s="35" t="s">
        <v>95</v>
      </c>
      <c r="L67" s="28"/>
    </row>
    <row r="68" spans="1:12" x14ac:dyDescent="0.4">
      <c r="A68" s="71" t="s">
        <v>245</v>
      </c>
      <c r="B68" s="69">
        <v>45865</v>
      </c>
      <c r="C68" s="52" t="s">
        <v>200</v>
      </c>
      <c r="D68" s="53">
        <v>0.71875</v>
      </c>
      <c r="E68" s="54" t="s">
        <v>248</v>
      </c>
      <c r="F68" s="55"/>
      <c r="G68" s="56" t="s">
        <v>46</v>
      </c>
      <c r="H68" s="57"/>
      <c r="I68" s="58" t="s">
        <v>135</v>
      </c>
      <c r="J68" s="52" t="s">
        <v>251</v>
      </c>
      <c r="K68" s="52" t="s">
        <v>251</v>
      </c>
      <c r="L68" s="59" t="s">
        <v>262</v>
      </c>
    </row>
    <row r="69" spans="1:12" x14ac:dyDescent="0.4">
      <c r="A69" s="66"/>
      <c r="B69" s="70"/>
      <c r="C69" s="35" t="s">
        <v>198</v>
      </c>
      <c r="D69" s="29">
        <v>0.79166666666666663</v>
      </c>
      <c r="E69" s="30" t="s">
        <v>51</v>
      </c>
      <c r="F69" s="31">
        <v>7</v>
      </c>
      <c r="G69" s="32" t="s">
        <v>46</v>
      </c>
      <c r="H69" s="33">
        <v>0</v>
      </c>
      <c r="I69" s="34" t="s">
        <v>53</v>
      </c>
      <c r="J69" s="35" t="s">
        <v>251</v>
      </c>
      <c r="K69" s="35" t="s">
        <v>251</v>
      </c>
      <c r="L69" s="28" t="s">
        <v>249</v>
      </c>
    </row>
    <row r="70" spans="1:12" x14ac:dyDescent="0.4">
      <c r="A70" s="64" t="s">
        <v>250</v>
      </c>
      <c r="B70" s="68">
        <v>45871</v>
      </c>
      <c r="C70" s="35" t="s">
        <v>198</v>
      </c>
      <c r="D70" s="36">
        <v>0.6875</v>
      </c>
      <c r="E70" s="30" t="s">
        <v>53</v>
      </c>
      <c r="F70" s="31">
        <v>0</v>
      </c>
      <c r="G70" s="32" t="s">
        <v>46</v>
      </c>
      <c r="H70" s="33">
        <v>7</v>
      </c>
      <c r="I70" s="34" t="s">
        <v>50</v>
      </c>
      <c r="J70" s="30" t="s">
        <v>174</v>
      </c>
      <c r="K70" s="30" t="s">
        <v>174</v>
      </c>
      <c r="L70" s="28" t="s">
        <v>249</v>
      </c>
    </row>
    <row r="71" spans="1:12" x14ac:dyDescent="0.4">
      <c r="A71" s="65"/>
      <c r="B71" s="69"/>
      <c r="C71" s="35" t="s">
        <v>195</v>
      </c>
      <c r="D71" s="36">
        <v>0.75</v>
      </c>
      <c r="E71" s="30" t="s">
        <v>95</v>
      </c>
      <c r="F71" s="31">
        <v>0</v>
      </c>
      <c r="G71" s="32" t="s">
        <v>46</v>
      </c>
      <c r="H71" s="33">
        <v>7</v>
      </c>
      <c r="I71" s="34" t="s">
        <v>64</v>
      </c>
      <c r="J71" s="30" t="s">
        <v>251</v>
      </c>
      <c r="K71" s="30" t="s">
        <v>251</v>
      </c>
      <c r="L71" s="28" t="s">
        <v>247</v>
      </c>
    </row>
    <row r="72" spans="1:12" x14ac:dyDescent="0.4">
      <c r="A72" s="66"/>
      <c r="B72" s="70"/>
      <c r="C72" s="35" t="s">
        <v>194</v>
      </c>
      <c r="D72" s="29">
        <v>0.8125</v>
      </c>
      <c r="E72" s="30" t="s">
        <v>66</v>
      </c>
      <c r="F72" s="31">
        <v>7</v>
      </c>
      <c r="G72" s="32" t="s">
        <v>46</v>
      </c>
      <c r="H72" s="33">
        <v>0</v>
      </c>
      <c r="I72" s="34" t="s">
        <v>253</v>
      </c>
      <c r="J72" s="30" t="s">
        <v>251</v>
      </c>
      <c r="K72" s="35" t="s">
        <v>251</v>
      </c>
      <c r="L72" s="28" t="s">
        <v>254</v>
      </c>
    </row>
    <row r="73" spans="1:12" x14ac:dyDescent="0.4">
      <c r="A73" s="64" t="s">
        <v>250</v>
      </c>
      <c r="B73" s="68">
        <v>45872</v>
      </c>
      <c r="C73" s="35" t="s">
        <v>195</v>
      </c>
      <c r="D73" s="36">
        <v>0.6875</v>
      </c>
      <c r="E73" s="30" t="s">
        <v>72</v>
      </c>
      <c r="F73" s="31">
        <v>2</v>
      </c>
      <c r="G73" s="32" t="s">
        <v>46</v>
      </c>
      <c r="H73" s="33">
        <v>3</v>
      </c>
      <c r="I73" s="34" t="s">
        <v>65</v>
      </c>
      <c r="J73" s="35" t="s">
        <v>135</v>
      </c>
      <c r="K73" s="35" t="s">
        <v>54</v>
      </c>
      <c r="L73" s="28"/>
    </row>
    <row r="74" spans="1:12" x14ac:dyDescent="0.4">
      <c r="A74" s="65"/>
      <c r="B74" s="69"/>
      <c r="C74" s="35" t="s">
        <v>194</v>
      </c>
      <c r="D74" s="36">
        <v>0.75</v>
      </c>
      <c r="E74" s="30" t="s">
        <v>90</v>
      </c>
      <c r="F74" s="31">
        <v>8</v>
      </c>
      <c r="G74" s="32" t="s">
        <v>46</v>
      </c>
      <c r="H74" s="33">
        <v>1</v>
      </c>
      <c r="I74" s="34" t="s">
        <v>63</v>
      </c>
      <c r="J74" s="35" t="s">
        <v>72</v>
      </c>
      <c r="K74" s="35" t="s">
        <v>65</v>
      </c>
      <c r="L74" s="28" t="s">
        <v>252</v>
      </c>
    </row>
    <row r="75" spans="1:12" x14ac:dyDescent="0.4">
      <c r="A75" s="66"/>
      <c r="B75" s="70"/>
      <c r="C75" s="35" t="s">
        <v>200</v>
      </c>
      <c r="D75" s="29">
        <v>0.8125</v>
      </c>
      <c r="E75" s="30" t="s">
        <v>135</v>
      </c>
      <c r="F75" s="31">
        <v>0</v>
      </c>
      <c r="G75" s="32" t="s">
        <v>46</v>
      </c>
      <c r="H75" s="33">
        <v>4</v>
      </c>
      <c r="I75" s="34" t="s">
        <v>54</v>
      </c>
      <c r="J75" s="30" t="s">
        <v>90</v>
      </c>
      <c r="K75" s="35" t="s">
        <v>63</v>
      </c>
      <c r="L75" s="28"/>
    </row>
    <row r="76" spans="1:12" x14ac:dyDescent="0.4">
      <c r="A76" s="64" t="s">
        <v>73</v>
      </c>
      <c r="B76" s="67">
        <v>45892</v>
      </c>
      <c r="C76" s="35" t="s">
        <v>194</v>
      </c>
      <c r="D76" s="29">
        <v>0.6875</v>
      </c>
      <c r="E76" s="28" t="s">
        <v>263</v>
      </c>
      <c r="F76" s="31">
        <v>0</v>
      </c>
      <c r="G76" s="32" t="s">
        <v>46</v>
      </c>
      <c r="H76" s="33">
        <v>2</v>
      </c>
      <c r="I76" s="34" t="s">
        <v>90</v>
      </c>
      <c r="J76" s="30" t="s">
        <v>62</v>
      </c>
      <c r="K76" s="30" t="s">
        <v>71</v>
      </c>
      <c r="L76" s="28"/>
    </row>
    <row r="77" spans="1:12" x14ac:dyDescent="0.4">
      <c r="A77" s="65"/>
      <c r="B77" s="67"/>
      <c r="C77" s="35" t="s">
        <v>198</v>
      </c>
      <c r="D77" s="29">
        <v>0.75</v>
      </c>
      <c r="E77" s="28" t="s">
        <v>172</v>
      </c>
      <c r="F77" s="31">
        <v>10</v>
      </c>
      <c r="G77" s="32" t="s">
        <v>46</v>
      </c>
      <c r="H77" s="33">
        <v>0</v>
      </c>
      <c r="I77" s="34" t="s">
        <v>50</v>
      </c>
      <c r="J77" s="30" t="s">
        <v>66</v>
      </c>
      <c r="K77" s="30" t="s">
        <v>90</v>
      </c>
      <c r="L77" s="28"/>
    </row>
    <row r="78" spans="1:12" x14ac:dyDescent="0.4">
      <c r="A78" s="64" t="s">
        <v>73</v>
      </c>
      <c r="B78" s="67">
        <v>45893</v>
      </c>
      <c r="C78" s="35" t="s">
        <v>198</v>
      </c>
      <c r="D78" s="29">
        <v>0.6875</v>
      </c>
      <c r="E78" s="28" t="s">
        <v>264</v>
      </c>
      <c r="F78" s="31">
        <v>1</v>
      </c>
      <c r="G78" s="32" t="s">
        <v>46</v>
      </c>
      <c r="H78" s="33">
        <v>2</v>
      </c>
      <c r="I78" s="34" t="s">
        <v>96</v>
      </c>
      <c r="J78" s="35" t="s">
        <v>41</v>
      </c>
      <c r="K78" s="35" t="s">
        <v>78</v>
      </c>
      <c r="L78" s="28"/>
    </row>
    <row r="79" spans="1:12" x14ac:dyDescent="0.4">
      <c r="A79" s="65"/>
      <c r="B79" s="67"/>
      <c r="C79" s="35" t="s">
        <v>123</v>
      </c>
      <c r="D79" s="29">
        <v>0.75</v>
      </c>
      <c r="E79" s="28" t="s">
        <v>183</v>
      </c>
      <c r="F79" s="31">
        <v>0</v>
      </c>
      <c r="G79" s="32" t="s">
        <v>46</v>
      </c>
      <c r="H79" s="33">
        <v>1</v>
      </c>
      <c r="I79" s="34" t="s">
        <v>271</v>
      </c>
      <c r="J79" s="35" t="s">
        <v>53</v>
      </c>
      <c r="K79" s="35" t="s">
        <v>96</v>
      </c>
      <c r="L79" s="28" t="s">
        <v>272</v>
      </c>
    </row>
    <row r="80" spans="1:12" x14ac:dyDescent="0.4">
      <c r="A80" s="66"/>
      <c r="B80" s="67"/>
      <c r="C80" s="35" t="s">
        <v>123</v>
      </c>
      <c r="D80" s="29">
        <v>0.8125</v>
      </c>
      <c r="E80" s="28" t="s">
        <v>265</v>
      </c>
      <c r="F80" s="31">
        <v>8</v>
      </c>
      <c r="G80" s="32" t="s">
        <v>46</v>
      </c>
      <c r="H80" s="33">
        <v>0</v>
      </c>
      <c r="I80" s="34" t="s">
        <v>78</v>
      </c>
      <c r="J80" s="30" t="s">
        <v>82</v>
      </c>
      <c r="K80" s="35" t="s">
        <v>271</v>
      </c>
      <c r="L80" s="28"/>
    </row>
    <row r="81" spans="1:12" x14ac:dyDescent="0.4">
      <c r="A81" s="64" t="s">
        <v>73</v>
      </c>
      <c r="B81" s="67">
        <v>45899</v>
      </c>
      <c r="C81" s="35" t="s">
        <v>194</v>
      </c>
      <c r="D81" s="29">
        <v>0.6875</v>
      </c>
      <c r="E81" s="28" t="s">
        <v>266</v>
      </c>
      <c r="F81" s="31">
        <v>1</v>
      </c>
      <c r="G81" s="32" t="s">
        <v>46</v>
      </c>
      <c r="H81" s="33">
        <v>3</v>
      </c>
      <c r="I81" s="34" t="s">
        <v>52</v>
      </c>
      <c r="J81" s="30" t="s">
        <v>96</v>
      </c>
      <c r="K81" s="30" t="s">
        <v>51</v>
      </c>
      <c r="L81" s="28"/>
    </row>
    <row r="82" spans="1:12" x14ac:dyDescent="0.4">
      <c r="A82" s="65"/>
      <c r="B82" s="67"/>
      <c r="C82" s="35" t="s">
        <v>195</v>
      </c>
      <c r="D82" s="29">
        <v>0.75</v>
      </c>
      <c r="E82" s="28" t="s">
        <v>267</v>
      </c>
      <c r="F82" s="31">
        <v>1</v>
      </c>
      <c r="G82" s="32" t="s">
        <v>46</v>
      </c>
      <c r="H82" s="33">
        <v>2</v>
      </c>
      <c r="I82" s="34" t="s">
        <v>64</v>
      </c>
      <c r="J82" s="30" t="s">
        <v>63</v>
      </c>
      <c r="K82" s="30" t="s">
        <v>52</v>
      </c>
      <c r="L82" s="28"/>
    </row>
    <row r="83" spans="1:12" x14ac:dyDescent="0.4">
      <c r="A83" s="66"/>
      <c r="B83" s="67"/>
      <c r="C83" s="35" t="s">
        <v>198</v>
      </c>
      <c r="D83" s="29">
        <v>0.8125</v>
      </c>
      <c r="E83" s="28" t="s">
        <v>268</v>
      </c>
      <c r="F83" s="31">
        <v>0</v>
      </c>
      <c r="G83" s="32" t="s">
        <v>46</v>
      </c>
      <c r="H83" s="33">
        <v>3</v>
      </c>
      <c r="I83" s="34" t="s">
        <v>51</v>
      </c>
      <c r="J83" s="30" t="s">
        <v>65</v>
      </c>
      <c r="K83" s="35" t="s">
        <v>64</v>
      </c>
      <c r="L83" s="28" t="s">
        <v>270</v>
      </c>
    </row>
    <row r="84" spans="1:12" x14ac:dyDescent="0.4">
      <c r="A84" s="64" t="s">
        <v>73</v>
      </c>
      <c r="B84" s="67">
        <v>45900</v>
      </c>
      <c r="C84" s="35" t="s">
        <v>200</v>
      </c>
      <c r="D84" s="29">
        <v>0.6875</v>
      </c>
      <c r="E84" s="28" t="s">
        <v>173</v>
      </c>
      <c r="F84" s="31">
        <v>1</v>
      </c>
      <c r="G84" s="32" t="s">
        <v>46</v>
      </c>
      <c r="H84" s="33">
        <v>4</v>
      </c>
      <c r="I84" s="34" t="s">
        <v>135</v>
      </c>
      <c r="J84" s="35" t="s">
        <v>72</v>
      </c>
      <c r="K84" s="35" t="s">
        <v>95</v>
      </c>
      <c r="L84" s="28"/>
    </row>
    <row r="85" spans="1:12" x14ac:dyDescent="0.4">
      <c r="A85" s="66"/>
      <c r="B85" s="67"/>
      <c r="C85" s="35" t="s">
        <v>195</v>
      </c>
      <c r="D85" s="29">
        <v>0.8125</v>
      </c>
      <c r="E85" s="28" t="s">
        <v>269</v>
      </c>
      <c r="F85" s="31">
        <v>1</v>
      </c>
      <c r="G85" s="32" t="s">
        <v>46</v>
      </c>
      <c r="H85" s="33">
        <v>1</v>
      </c>
      <c r="I85" s="34" t="s">
        <v>95</v>
      </c>
      <c r="J85" s="30" t="s">
        <v>54</v>
      </c>
      <c r="K85" s="35" t="s">
        <v>71</v>
      </c>
      <c r="L85" s="28"/>
    </row>
    <row r="86" spans="1:12" x14ac:dyDescent="0.4">
      <c r="A86" s="64" t="s">
        <v>134</v>
      </c>
      <c r="B86" s="67">
        <v>45907</v>
      </c>
      <c r="C86" s="35" t="s">
        <v>76</v>
      </c>
      <c r="D86" s="29">
        <v>0.35416666666666669</v>
      </c>
      <c r="E86" s="28" t="s">
        <v>81</v>
      </c>
      <c r="F86" s="31">
        <v>2</v>
      </c>
      <c r="G86" s="32" t="s">
        <v>46</v>
      </c>
      <c r="H86" s="33">
        <v>2</v>
      </c>
      <c r="I86" s="34" t="s">
        <v>92</v>
      </c>
      <c r="J86" s="35" t="s">
        <v>84</v>
      </c>
      <c r="K86" s="35" t="s">
        <v>93</v>
      </c>
      <c r="L86" s="28"/>
    </row>
    <row r="87" spans="1:12" x14ac:dyDescent="0.4">
      <c r="A87" s="65"/>
      <c r="B87" s="67"/>
      <c r="C87" s="35" t="s">
        <v>76</v>
      </c>
      <c r="D87" s="29">
        <v>0.41666666666666669</v>
      </c>
      <c r="E87" s="28" t="s">
        <v>84</v>
      </c>
      <c r="F87" s="31">
        <v>0</v>
      </c>
      <c r="G87" s="32" t="s">
        <v>46</v>
      </c>
      <c r="H87" s="33">
        <v>9</v>
      </c>
      <c r="I87" s="34" t="s">
        <v>93</v>
      </c>
      <c r="J87" s="35" t="s">
        <v>81</v>
      </c>
      <c r="K87" s="35" t="s">
        <v>92</v>
      </c>
      <c r="L87" s="28"/>
    </row>
    <row r="88" spans="1:12" x14ac:dyDescent="0.4">
      <c r="A88" s="65"/>
      <c r="B88" s="67"/>
      <c r="C88" s="35" t="s">
        <v>76</v>
      </c>
      <c r="D88" s="29">
        <v>0.47916666666666669</v>
      </c>
      <c r="E88" s="28" t="s">
        <v>77</v>
      </c>
      <c r="F88" s="31">
        <v>1</v>
      </c>
      <c r="G88" s="32" t="s">
        <v>46</v>
      </c>
      <c r="H88" s="33">
        <v>1</v>
      </c>
      <c r="I88" s="34" t="s">
        <v>41</v>
      </c>
      <c r="J88" s="35" t="s">
        <v>80</v>
      </c>
      <c r="K88" s="35" t="s">
        <v>83</v>
      </c>
      <c r="L88" s="35" t="s">
        <v>280</v>
      </c>
    </row>
    <row r="89" spans="1:12" x14ac:dyDescent="0.4">
      <c r="A89" s="65"/>
      <c r="B89" s="67"/>
      <c r="C89" s="35" t="s">
        <v>76</v>
      </c>
      <c r="D89" s="29">
        <v>0.54166666666666663</v>
      </c>
      <c r="E89" s="28" t="s">
        <v>80</v>
      </c>
      <c r="F89" s="31">
        <v>0</v>
      </c>
      <c r="G89" s="32" t="s">
        <v>46</v>
      </c>
      <c r="H89" s="33">
        <v>2</v>
      </c>
      <c r="I89" s="34" t="s">
        <v>83</v>
      </c>
      <c r="J89" s="35" t="s">
        <v>77</v>
      </c>
      <c r="K89" s="35" t="s">
        <v>41</v>
      </c>
      <c r="L89" s="28"/>
    </row>
    <row r="90" spans="1:12" x14ac:dyDescent="0.4">
      <c r="A90" s="65"/>
      <c r="B90" s="67"/>
      <c r="C90" s="35" t="s">
        <v>76</v>
      </c>
      <c r="D90" s="29">
        <v>0.60416666666666663</v>
      </c>
      <c r="E90" s="28" t="s">
        <v>278</v>
      </c>
      <c r="F90" s="31">
        <v>0</v>
      </c>
      <c r="G90" s="32" t="s">
        <v>46</v>
      </c>
      <c r="H90" s="33">
        <v>7</v>
      </c>
      <c r="I90" s="34" t="s">
        <v>78</v>
      </c>
      <c r="J90" s="35" t="s">
        <v>79</v>
      </c>
      <c r="K90" s="35" t="s">
        <v>45</v>
      </c>
      <c r="L90" s="28" t="s">
        <v>279</v>
      </c>
    </row>
    <row r="91" spans="1:12" x14ac:dyDescent="0.4">
      <c r="A91" s="66"/>
      <c r="B91" s="67"/>
      <c r="C91" s="35" t="s">
        <v>76</v>
      </c>
      <c r="D91" s="29">
        <v>0.66666666666666663</v>
      </c>
      <c r="E91" s="28" t="s">
        <v>79</v>
      </c>
      <c r="F91" s="31">
        <v>0</v>
      </c>
      <c r="G91" s="32" t="s">
        <v>46</v>
      </c>
      <c r="H91" s="33">
        <v>7</v>
      </c>
      <c r="I91" s="34" t="s">
        <v>45</v>
      </c>
      <c r="J91" s="30" t="s">
        <v>278</v>
      </c>
      <c r="K91" s="35" t="s">
        <v>78</v>
      </c>
      <c r="L91" s="28" t="s">
        <v>238</v>
      </c>
    </row>
    <row r="92" spans="1:12" x14ac:dyDescent="0.4">
      <c r="A92" s="180" t="s">
        <v>287</v>
      </c>
      <c r="B92" s="181">
        <v>45914</v>
      </c>
      <c r="C92" s="182" t="s">
        <v>288</v>
      </c>
      <c r="D92" s="183">
        <v>0.61111111111111116</v>
      </c>
      <c r="E92" s="184" t="s">
        <v>72</v>
      </c>
      <c r="F92" s="185">
        <v>7</v>
      </c>
      <c r="G92" s="186" t="s">
        <v>46</v>
      </c>
      <c r="H92" s="187">
        <v>0</v>
      </c>
      <c r="I92" s="188" t="s">
        <v>62</v>
      </c>
      <c r="J92" s="182" t="s">
        <v>50</v>
      </c>
      <c r="K92" s="182" t="s">
        <v>66</v>
      </c>
      <c r="L92" s="184" t="s">
        <v>290</v>
      </c>
    </row>
    <row r="93" spans="1:12" x14ac:dyDescent="0.4">
      <c r="A93" s="189"/>
      <c r="B93" s="181"/>
      <c r="C93" s="182" t="s">
        <v>289</v>
      </c>
      <c r="D93" s="183">
        <v>0.6875</v>
      </c>
      <c r="E93" s="184" t="s">
        <v>50</v>
      </c>
      <c r="F93" s="185">
        <v>1</v>
      </c>
      <c r="G93" s="186" t="s">
        <v>46</v>
      </c>
      <c r="H93" s="187">
        <v>2</v>
      </c>
      <c r="I93" s="188" t="s">
        <v>66</v>
      </c>
      <c r="J93" s="190" t="s">
        <v>72</v>
      </c>
      <c r="K93" s="182" t="s">
        <v>62</v>
      </c>
      <c r="L93" s="184"/>
    </row>
    <row r="94" spans="1:12" x14ac:dyDescent="0.4">
      <c r="A94" s="61" t="s">
        <v>293</v>
      </c>
      <c r="B94" s="63">
        <v>45928</v>
      </c>
      <c r="C94" s="26" t="s">
        <v>76</v>
      </c>
      <c r="D94" s="37">
        <v>0.35416666666666669</v>
      </c>
      <c r="E94" s="19" t="s">
        <v>294</v>
      </c>
      <c r="F94" s="20">
        <v>7</v>
      </c>
      <c r="G94" s="18" t="s">
        <v>182</v>
      </c>
      <c r="H94" s="21">
        <v>0</v>
      </c>
      <c r="I94" s="25" t="s">
        <v>176</v>
      </c>
      <c r="J94" s="26" t="s">
        <v>83</v>
      </c>
      <c r="K94" s="26" t="s">
        <v>81</v>
      </c>
      <c r="L94" s="19" t="s">
        <v>295</v>
      </c>
    </row>
    <row r="95" spans="1:12" x14ac:dyDescent="0.4">
      <c r="A95" s="179"/>
      <c r="B95" s="63"/>
      <c r="C95" s="26" t="s">
        <v>76</v>
      </c>
      <c r="D95" s="37">
        <v>0.41666666666666669</v>
      </c>
      <c r="E95" s="19" t="s">
        <v>83</v>
      </c>
      <c r="F95" s="20">
        <v>0</v>
      </c>
      <c r="G95" s="18" t="s">
        <v>182</v>
      </c>
      <c r="H95" s="21">
        <v>3</v>
      </c>
      <c r="I95" s="25" t="s">
        <v>81</v>
      </c>
      <c r="J95" s="26" t="s">
        <v>294</v>
      </c>
      <c r="K95" s="26" t="s">
        <v>176</v>
      </c>
      <c r="L95" s="19"/>
    </row>
    <row r="96" spans="1:12" x14ac:dyDescent="0.4">
      <c r="A96" s="179"/>
      <c r="B96" s="63"/>
      <c r="C96" s="26" t="s">
        <v>76</v>
      </c>
      <c r="D96" s="37">
        <v>0.47916666666666669</v>
      </c>
      <c r="E96" s="19" t="s">
        <v>80</v>
      </c>
      <c r="F96" s="20">
        <v>1</v>
      </c>
      <c r="G96" s="18" t="s">
        <v>182</v>
      </c>
      <c r="H96" s="21">
        <v>2</v>
      </c>
      <c r="I96" s="25" t="s">
        <v>45</v>
      </c>
      <c r="J96" s="26" t="s">
        <v>82</v>
      </c>
      <c r="K96" s="26" t="s">
        <v>84</v>
      </c>
      <c r="L96" s="26"/>
    </row>
    <row r="97" spans="1:12" x14ac:dyDescent="0.4">
      <c r="A97" s="179"/>
      <c r="B97" s="63"/>
      <c r="C97" s="26" t="s">
        <v>76</v>
      </c>
      <c r="D97" s="37">
        <v>0.54166666666666663</v>
      </c>
      <c r="E97" s="19" t="s">
        <v>82</v>
      </c>
      <c r="F97" s="20">
        <v>4</v>
      </c>
      <c r="G97" s="18" t="s">
        <v>182</v>
      </c>
      <c r="H97" s="21">
        <v>2</v>
      </c>
      <c r="I97" s="25" t="s">
        <v>84</v>
      </c>
      <c r="J97" s="26" t="s">
        <v>80</v>
      </c>
      <c r="K97" s="26" t="s">
        <v>45</v>
      </c>
      <c r="L97" s="19"/>
    </row>
    <row r="98" spans="1:12" x14ac:dyDescent="0.4">
      <c r="A98" s="179"/>
      <c r="B98" s="63"/>
      <c r="C98" s="26" t="s">
        <v>76</v>
      </c>
      <c r="D98" s="37">
        <v>0.60416666666666663</v>
      </c>
      <c r="E98" s="19" t="s">
        <v>79</v>
      </c>
      <c r="F98" s="20">
        <v>0</v>
      </c>
      <c r="G98" s="18" t="s">
        <v>182</v>
      </c>
      <c r="H98" s="21">
        <v>2</v>
      </c>
      <c r="I98" s="25" t="s">
        <v>41</v>
      </c>
      <c r="J98" s="26" t="s">
        <v>92</v>
      </c>
      <c r="K98" s="26" t="s">
        <v>93</v>
      </c>
      <c r="L98" s="19"/>
    </row>
    <row r="99" spans="1:12" x14ac:dyDescent="0.4">
      <c r="A99" s="62"/>
      <c r="B99" s="63"/>
      <c r="C99" s="26" t="s">
        <v>76</v>
      </c>
      <c r="D99" s="37">
        <v>0.66666666666666663</v>
      </c>
      <c r="E99" s="19" t="s">
        <v>92</v>
      </c>
      <c r="F99" s="20">
        <v>1</v>
      </c>
      <c r="G99" s="18" t="s">
        <v>182</v>
      </c>
      <c r="H99" s="21">
        <v>1</v>
      </c>
      <c r="I99" s="25" t="s">
        <v>93</v>
      </c>
      <c r="J99" s="24" t="s">
        <v>79</v>
      </c>
      <c r="K99" s="26" t="s">
        <v>41</v>
      </c>
      <c r="L99" s="19"/>
    </row>
  </sheetData>
  <sheetProtection algorithmName="SHA-512" hashValue="MLkL+yCPP0kLngqpfZr75NnSiKzrv1A7c+LyEFze7zJC1bj1Ss7axu1iaIXhLAUYFRVGYvJlllWxWU/RHyjZTw==" saltValue="VqNwVIY0YfPUfArLh+W2qQ==" spinCount="100000" sheet="1" objects="1" scenarios="1"/>
  <mergeCells count="57">
    <mergeCell ref="A94:A99"/>
    <mergeCell ref="B94:B99"/>
    <mergeCell ref="A59:A60"/>
    <mergeCell ref="B59:B60"/>
    <mergeCell ref="A61:A62"/>
    <mergeCell ref="B61:B62"/>
    <mergeCell ref="A63:A65"/>
    <mergeCell ref="B63:B65"/>
    <mergeCell ref="A45:A46"/>
    <mergeCell ref="B45:B46"/>
    <mergeCell ref="A42:A44"/>
    <mergeCell ref="B42:B44"/>
    <mergeCell ref="A55:A56"/>
    <mergeCell ref="B55:B56"/>
    <mergeCell ref="A28:A34"/>
    <mergeCell ref="B28:B34"/>
    <mergeCell ref="E1:I1"/>
    <mergeCell ref="A2:A8"/>
    <mergeCell ref="B2:B8"/>
    <mergeCell ref="A22:A27"/>
    <mergeCell ref="B22:B27"/>
    <mergeCell ref="A15:A21"/>
    <mergeCell ref="B15:B21"/>
    <mergeCell ref="A9:A14"/>
    <mergeCell ref="B9:B14"/>
    <mergeCell ref="A66:A67"/>
    <mergeCell ref="B66:B67"/>
    <mergeCell ref="A68:A69"/>
    <mergeCell ref="B68:B69"/>
    <mergeCell ref="A35:A36"/>
    <mergeCell ref="B35:B36"/>
    <mergeCell ref="A47:A48"/>
    <mergeCell ref="A57:A58"/>
    <mergeCell ref="B57:B58"/>
    <mergeCell ref="A37:A41"/>
    <mergeCell ref="A53:A54"/>
    <mergeCell ref="B53:B54"/>
    <mergeCell ref="A49:A51"/>
    <mergeCell ref="B49:B51"/>
    <mergeCell ref="B37:B41"/>
    <mergeCell ref="B47:B48"/>
    <mergeCell ref="A92:A93"/>
    <mergeCell ref="B92:B93"/>
    <mergeCell ref="A86:A91"/>
    <mergeCell ref="B86:B91"/>
    <mergeCell ref="A70:A72"/>
    <mergeCell ref="B70:B72"/>
    <mergeCell ref="A73:A75"/>
    <mergeCell ref="B73:B75"/>
    <mergeCell ref="A84:A85"/>
    <mergeCell ref="B84:B85"/>
    <mergeCell ref="A76:A77"/>
    <mergeCell ref="B76:B77"/>
    <mergeCell ref="A78:A80"/>
    <mergeCell ref="B78:B80"/>
    <mergeCell ref="A81:A83"/>
    <mergeCell ref="B81:B83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6DFA8-489E-459A-A634-6A1F6836CE31}">
  <dimension ref="A1:BA55"/>
  <sheetViews>
    <sheetView zoomScale="80" zoomScaleNormal="80" workbookViewId="0">
      <selection sqref="A1:D1"/>
    </sheetView>
  </sheetViews>
  <sheetFormatPr defaultRowHeight="18.75" x14ac:dyDescent="0.4"/>
  <cols>
    <col min="1" max="1" width="15.25" style="2" customWidth="1"/>
    <col min="2" max="13" width="4.875" style="2" customWidth="1"/>
    <col min="14" max="22" width="5.25" style="2" customWidth="1"/>
    <col min="23" max="23" width="9" style="2"/>
    <col min="24" max="25" width="9.125" style="2" customWidth="1"/>
    <col min="26" max="27" width="2.625" style="2" customWidth="1"/>
    <col min="28" max="29" width="9.125" style="2" customWidth="1"/>
    <col min="30" max="31" width="2.625" style="2" customWidth="1"/>
    <col min="32" max="33" width="9.125" style="2" customWidth="1"/>
    <col min="34" max="35" width="2.625" style="2" customWidth="1"/>
    <col min="36" max="37" width="9.125" style="2" customWidth="1"/>
    <col min="38" max="39" width="2.625" style="2" customWidth="1"/>
    <col min="40" max="41" width="9.125" style="2" customWidth="1"/>
    <col min="42" max="43" width="3" style="2" customWidth="1"/>
    <col min="44" max="45" width="9.125" style="2" customWidth="1"/>
    <col min="46" max="47" width="2.625" style="2" customWidth="1"/>
    <col min="48" max="49" width="9.125" style="2" customWidth="1"/>
    <col min="50" max="51" width="3" style="2" customWidth="1"/>
    <col min="52" max="53" width="9.125" style="2" customWidth="1"/>
    <col min="54" max="16384" width="9" style="2"/>
  </cols>
  <sheetData>
    <row r="1" spans="1:53" ht="19.5" x14ac:dyDescent="0.4">
      <c r="A1" s="75" t="s">
        <v>224</v>
      </c>
      <c r="B1" s="75"/>
      <c r="C1" s="75"/>
      <c r="D1" s="75"/>
      <c r="X1" s="75" t="s">
        <v>68</v>
      </c>
      <c r="Y1" s="75"/>
      <c r="Z1" s="75"/>
      <c r="AA1" s="75"/>
      <c r="AB1" s="75"/>
      <c r="AN1" s="75"/>
      <c r="AO1" s="75"/>
      <c r="AP1" s="75"/>
      <c r="AQ1" s="75"/>
      <c r="AR1" s="75"/>
    </row>
    <row r="2" spans="1:53" ht="19.5" thickBot="1" x14ac:dyDescent="0.45"/>
    <row r="3" spans="1:53" ht="22.5" customHeight="1" thickTop="1" x14ac:dyDescent="0.4">
      <c r="A3" s="88" t="s">
        <v>3</v>
      </c>
      <c r="B3" s="90" t="s">
        <v>203</v>
      </c>
      <c r="C3" s="90"/>
      <c r="D3" s="90"/>
      <c r="E3" s="90" t="s">
        <v>204</v>
      </c>
      <c r="F3" s="90"/>
      <c r="G3" s="90"/>
      <c r="H3" s="89" t="s">
        <v>205</v>
      </c>
      <c r="I3" s="89"/>
      <c r="J3" s="89"/>
      <c r="K3" s="118" t="s">
        <v>207</v>
      </c>
      <c r="L3" s="119"/>
      <c r="M3" s="119"/>
      <c r="N3" s="91" t="s">
        <v>4</v>
      </c>
      <c r="O3" s="91" t="s">
        <v>5</v>
      </c>
      <c r="P3" s="91" t="s">
        <v>6</v>
      </c>
      <c r="Q3" s="91" t="s">
        <v>7</v>
      </c>
      <c r="R3" s="100" t="s">
        <v>8</v>
      </c>
      <c r="S3" s="91" t="s">
        <v>9</v>
      </c>
      <c r="T3" s="91" t="s">
        <v>10</v>
      </c>
      <c r="U3" s="101" t="s">
        <v>11</v>
      </c>
      <c r="V3" s="91" t="s">
        <v>12</v>
      </c>
      <c r="AK3" s="122" t="s">
        <v>208</v>
      </c>
      <c r="AL3" s="123"/>
      <c r="AM3" s="123"/>
      <c r="AN3" s="124"/>
    </row>
    <row r="4" spans="1:53" ht="22.5" customHeight="1" thickBot="1" x14ac:dyDescent="0.45">
      <c r="A4" s="88"/>
      <c r="B4" s="90"/>
      <c r="C4" s="90"/>
      <c r="D4" s="90"/>
      <c r="E4" s="90"/>
      <c r="F4" s="90"/>
      <c r="G4" s="90"/>
      <c r="H4" s="89"/>
      <c r="I4" s="89"/>
      <c r="J4" s="89"/>
      <c r="K4" s="119"/>
      <c r="L4" s="119"/>
      <c r="M4" s="119"/>
      <c r="N4" s="91"/>
      <c r="O4" s="91"/>
      <c r="P4" s="91"/>
      <c r="Q4" s="91"/>
      <c r="R4" s="100"/>
      <c r="S4" s="91"/>
      <c r="T4" s="91"/>
      <c r="U4" s="101"/>
      <c r="V4" s="91"/>
      <c r="AK4" s="125"/>
      <c r="AL4" s="126"/>
      <c r="AM4" s="126"/>
      <c r="AN4" s="127"/>
    </row>
    <row r="5" spans="1:53" ht="23.25" thickTop="1" x14ac:dyDescent="0.4">
      <c r="A5" s="76" t="s">
        <v>203</v>
      </c>
      <c r="B5" s="80" t="s">
        <v>13</v>
      </c>
      <c r="C5" s="81"/>
      <c r="D5" s="82"/>
      <c r="E5" s="78" t="s">
        <v>59</v>
      </c>
      <c r="F5" s="78"/>
      <c r="G5" s="79"/>
      <c r="H5" s="78" t="s">
        <v>59</v>
      </c>
      <c r="I5" s="78"/>
      <c r="J5" s="79"/>
      <c r="K5" s="78" t="s">
        <v>59</v>
      </c>
      <c r="L5" s="78"/>
      <c r="M5" s="79"/>
      <c r="N5" s="86">
        <f>SUM(O5:Q6)</f>
        <v>3</v>
      </c>
      <c r="O5" s="86">
        <v>0</v>
      </c>
      <c r="P5" s="86">
        <v>0</v>
      </c>
      <c r="Q5" s="86">
        <v>3</v>
      </c>
      <c r="R5" s="92">
        <v>0</v>
      </c>
      <c r="S5" s="86">
        <f>SUM(E6,H6,K6)</f>
        <v>2</v>
      </c>
      <c r="T5" s="86">
        <f>SUM(G6,J6,M6)</f>
        <v>14</v>
      </c>
      <c r="U5" s="86">
        <f>S5-T5</f>
        <v>-12</v>
      </c>
      <c r="V5" s="94">
        <v>4</v>
      </c>
      <c r="AM5" s="43"/>
    </row>
    <row r="6" spans="1:53" ht="22.5" x14ac:dyDescent="0.4">
      <c r="A6" s="77"/>
      <c r="B6" s="83"/>
      <c r="C6" s="84"/>
      <c r="D6" s="85"/>
      <c r="E6" s="3">
        <v>0</v>
      </c>
      <c r="F6" s="3" t="s">
        <v>49</v>
      </c>
      <c r="G6" s="4">
        <v>3</v>
      </c>
      <c r="H6" s="3">
        <v>1</v>
      </c>
      <c r="I6" s="3" t="s">
        <v>49</v>
      </c>
      <c r="J6" s="4">
        <v>3</v>
      </c>
      <c r="K6" s="3">
        <v>1</v>
      </c>
      <c r="L6" s="3" t="s">
        <v>49</v>
      </c>
      <c r="M6" s="4">
        <v>8</v>
      </c>
      <c r="N6" s="87"/>
      <c r="O6" s="87"/>
      <c r="P6" s="87"/>
      <c r="Q6" s="87"/>
      <c r="R6" s="93"/>
      <c r="S6" s="87"/>
      <c r="T6" s="87"/>
      <c r="U6" s="87"/>
      <c r="V6" s="95"/>
      <c r="AB6" s="6"/>
      <c r="AM6" s="41"/>
      <c r="AR6" s="6"/>
    </row>
    <row r="7" spans="1:53" ht="22.5" customHeight="1" x14ac:dyDescent="0.4">
      <c r="A7" s="76" t="s">
        <v>55</v>
      </c>
      <c r="B7" s="78" t="s">
        <v>60</v>
      </c>
      <c r="C7" s="78"/>
      <c r="D7" s="79"/>
      <c r="E7" s="80" t="s">
        <v>13</v>
      </c>
      <c r="F7" s="81"/>
      <c r="G7" s="82"/>
      <c r="H7" s="78" t="s">
        <v>69</v>
      </c>
      <c r="I7" s="78"/>
      <c r="J7" s="79"/>
      <c r="K7" s="78" t="s">
        <v>59</v>
      </c>
      <c r="L7" s="78"/>
      <c r="M7" s="79"/>
      <c r="N7" s="86">
        <f t="shared" ref="N7" si="0">SUM(O7:Q8)</f>
        <v>3</v>
      </c>
      <c r="O7" s="86">
        <v>2</v>
      </c>
      <c r="P7" s="86">
        <v>0</v>
      </c>
      <c r="Q7" s="86">
        <v>1</v>
      </c>
      <c r="R7" s="92">
        <v>6</v>
      </c>
      <c r="S7" s="86">
        <f>SUM(B8,H8,K8)</f>
        <v>10</v>
      </c>
      <c r="T7" s="86">
        <f>SUM(D8,J8,M8)</f>
        <v>2</v>
      </c>
      <c r="U7" s="86">
        <f t="shared" ref="U7" si="1">S7-T7</f>
        <v>8</v>
      </c>
      <c r="V7" s="94">
        <v>2</v>
      </c>
      <c r="AE7" s="49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0"/>
      <c r="AU7" s="43"/>
    </row>
    <row r="8" spans="1:53" ht="22.5" customHeight="1" x14ac:dyDescent="0.4">
      <c r="A8" s="77"/>
      <c r="B8" s="3">
        <v>3</v>
      </c>
      <c r="C8" s="3" t="s">
        <v>49</v>
      </c>
      <c r="D8" s="4">
        <v>0</v>
      </c>
      <c r="E8" s="83"/>
      <c r="F8" s="84"/>
      <c r="G8" s="85"/>
      <c r="H8" s="3">
        <v>7</v>
      </c>
      <c r="I8" s="3" t="s">
        <v>49</v>
      </c>
      <c r="J8" s="4">
        <v>0</v>
      </c>
      <c r="K8" s="3">
        <v>0</v>
      </c>
      <c r="L8" s="3" t="s">
        <v>49</v>
      </c>
      <c r="M8" s="4">
        <v>2</v>
      </c>
      <c r="N8" s="87"/>
      <c r="O8" s="87"/>
      <c r="P8" s="87"/>
      <c r="Q8" s="87"/>
      <c r="R8" s="93"/>
      <c r="S8" s="87"/>
      <c r="T8" s="87"/>
      <c r="U8" s="87"/>
      <c r="V8" s="95"/>
      <c r="AA8" s="23"/>
      <c r="AB8" s="23"/>
      <c r="AC8" s="23"/>
      <c r="AD8" s="23"/>
      <c r="AE8" s="41"/>
      <c r="AF8" s="23"/>
      <c r="AQ8" s="23"/>
      <c r="AR8" s="23"/>
      <c r="AS8" s="23"/>
      <c r="AT8" s="23"/>
      <c r="AU8" s="41"/>
      <c r="AV8" s="23"/>
    </row>
    <row r="9" spans="1:53" ht="22.5" customHeight="1" x14ac:dyDescent="0.4">
      <c r="A9" s="76" t="s">
        <v>205</v>
      </c>
      <c r="B9" s="102"/>
      <c r="C9" s="103"/>
      <c r="D9" s="104"/>
      <c r="E9" s="78" t="s">
        <v>259</v>
      </c>
      <c r="F9" s="78"/>
      <c r="G9" s="79"/>
      <c r="H9" s="80" t="s">
        <v>13</v>
      </c>
      <c r="I9" s="81"/>
      <c r="J9" s="82"/>
      <c r="K9" s="78" t="s">
        <v>59</v>
      </c>
      <c r="L9" s="78"/>
      <c r="M9" s="79"/>
      <c r="N9" s="86">
        <f t="shared" ref="N9" si="2">SUM(O9:Q10)</f>
        <v>3</v>
      </c>
      <c r="O9" s="86">
        <v>1</v>
      </c>
      <c r="P9" s="86">
        <v>0</v>
      </c>
      <c r="Q9" s="86">
        <v>2</v>
      </c>
      <c r="R9" s="92">
        <v>3</v>
      </c>
      <c r="S9" s="86">
        <f>SUM(B10,E10,K10)</f>
        <v>4</v>
      </c>
      <c r="T9" s="86">
        <f>SUM(D10,G10,M10)</f>
        <v>11</v>
      </c>
      <c r="U9" s="86">
        <f t="shared" ref="U9" si="3">S9-T9</f>
        <v>-7</v>
      </c>
      <c r="V9" s="94">
        <v>3</v>
      </c>
      <c r="AA9" s="45"/>
      <c r="AB9" s="46"/>
      <c r="AC9" s="129" t="s">
        <v>202</v>
      </c>
      <c r="AD9" s="129"/>
      <c r="AE9" s="129"/>
      <c r="AF9" s="129"/>
      <c r="AG9" s="46"/>
      <c r="AH9" s="40"/>
      <c r="AQ9" s="45"/>
      <c r="AR9" s="46"/>
      <c r="AS9" s="129" t="s">
        <v>202</v>
      </c>
      <c r="AT9" s="129"/>
      <c r="AU9" s="129"/>
      <c r="AV9" s="129"/>
      <c r="AW9" s="46"/>
      <c r="AX9" s="40"/>
    </row>
    <row r="10" spans="1:53" ht="22.5" customHeight="1" x14ac:dyDescent="0.4">
      <c r="A10" s="77"/>
      <c r="B10" s="3">
        <v>3</v>
      </c>
      <c r="C10" s="3" t="s">
        <v>49</v>
      </c>
      <c r="D10" s="4">
        <v>1</v>
      </c>
      <c r="E10" s="3">
        <v>0</v>
      </c>
      <c r="F10" s="3" t="s">
        <v>49</v>
      </c>
      <c r="G10" s="4">
        <v>7</v>
      </c>
      <c r="H10" s="83"/>
      <c r="I10" s="84"/>
      <c r="J10" s="85"/>
      <c r="K10" s="3">
        <v>1</v>
      </c>
      <c r="L10" s="3" t="s">
        <v>49</v>
      </c>
      <c r="M10" s="4">
        <v>3</v>
      </c>
      <c r="N10" s="87"/>
      <c r="O10" s="87"/>
      <c r="P10" s="87"/>
      <c r="Q10" s="87"/>
      <c r="R10" s="93"/>
      <c r="S10" s="87"/>
      <c r="T10" s="87"/>
      <c r="U10" s="87"/>
      <c r="V10" s="95"/>
      <c r="Z10" s="48"/>
      <c r="AA10" s="47"/>
      <c r="AB10" s="23"/>
      <c r="AC10" s="6"/>
      <c r="AD10" s="6"/>
      <c r="AE10" s="6"/>
      <c r="AF10" s="6"/>
      <c r="AG10" s="23"/>
      <c r="AH10" s="42"/>
      <c r="AI10" s="41"/>
      <c r="AJ10" s="23"/>
      <c r="AP10" s="48"/>
      <c r="AQ10" s="47"/>
      <c r="AR10" s="23"/>
      <c r="AS10" s="6"/>
      <c r="AT10" s="6"/>
      <c r="AU10" s="6"/>
      <c r="AV10" s="6"/>
      <c r="AW10" s="23"/>
      <c r="AX10" s="42"/>
      <c r="AY10" s="41"/>
      <c r="AZ10" s="23"/>
    </row>
    <row r="11" spans="1:53" ht="22.5" customHeight="1" x14ac:dyDescent="0.4">
      <c r="A11" s="120" t="s">
        <v>206</v>
      </c>
      <c r="B11" s="78" t="s">
        <v>60</v>
      </c>
      <c r="C11" s="78"/>
      <c r="D11" s="79"/>
      <c r="E11" s="78" t="s">
        <v>60</v>
      </c>
      <c r="F11" s="78"/>
      <c r="G11" s="79"/>
      <c r="H11" s="78" t="s">
        <v>234</v>
      </c>
      <c r="I11" s="78"/>
      <c r="J11" s="79"/>
      <c r="K11" s="80" t="s">
        <v>13</v>
      </c>
      <c r="L11" s="81"/>
      <c r="M11" s="82"/>
      <c r="N11" s="86">
        <f t="shared" ref="N11" si="4">SUM(O11:Q12)</f>
        <v>3</v>
      </c>
      <c r="O11" s="86">
        <v>3</v>
      </c>
      <c r="P11" s="86">
        <v>0</v>
      </c>
      <c r="Q11" s="86">
        <v>0</v>
      </c>
      <c r="R11" s="92">
        <v>9</v>
      </c>
      <c r="S11" s="86">
        <f>SUM(B12,E12,H12)</f>
        <v>13</v>
      </c>
      <c r="T11" s="86">
        <f>SUM(D12,G12,J12)</f>
        <v>2</v>
      </c>
      <c r="U11" s="86">
        <f t="shared" ref="U11" si="5">S11-T11</f>
        <v>11</v>
      </c>
      <c r="V11" s="94">
        <v>1</v>
      </c>
      <c r="Y11" s="112" t="s">
        <v>202</v>
      </c>
      <c r="Z11" s="105"/>
      <c r="AA11" s="105"/>
      <c r="AB11" s="113"/>
      <c r="AG11" s="128" t="s">
        <v>202</v>
      </c>
      <c r="AH11" s="129"/>
      <c r="AI11" s="129"/>
      <c r="AJ11" s="129"/>
      <c r="AK11" s="43"/>
      <c r="AO11" s="112" t="s">
        <v>202</v>
      </c>
      <c r="AP11" s="105"/>
      <c r="AQ11" s="105"/>
      <c r="AR11" s="113"/>
      <c r="AW11" s="128" t="s">
        <v>202</v>
      </c>
      <c r="AX11" s="129"/>
      <c r="AY11" s="129"/>
      <c r="AZ11" s="129"/>
      <c r="BA11" s="43"/>
    </row>
    <row r="12" spans="1:53" ht="22.5" customHeight="1" x14ac:dyDescent="0.4">
      <c r="A12" s="121"/>
      <c r="B12" s="3">
        <v>8</v>
      </c>
      <c r="C12" s="3" t="s">
        <v>49</v>
      </c>
      <c r="D12" s="4">
        <v>1</v>
      </c>
      <c r="E12" s="3">
        <v>2</v>
      </c>
      <c r="F12" s="3" t="s">
        <v>49</v>
      </c>
      <c r="G12" s="4">
        <v>0</v>
      </c>
      <c r="H12" s="3">
        <v>3</v>
      </c>
      <c r="I12" s="3" t="s">
        <v>49</v>
      </c>
      <c r="J12" s="4">
        <v>1</v>
      </c>
      <c r="K12" s="83"/>
      <c r="L12" s="84"/>
      <c r="M12" s="85"/>
      <c r="N12" s="96"/>
      <c r="O12" s="96"/>
      <c r="P12" s="96"/>
      <c r="Q12" s="96"/>
      <c r="R12" s="106"/>
      <c r="S12" s="96"/>
      <c r="T12" s="96"/>
      <c r="U12" s="96"/>
      <c r="V12" s="107"/>
      <c r="Y12" s="47"/>
      <c r="AB12" s="22"/>
      <c r="AG12" s="44"/>
      <c r="AH12" s="6"/>
      <c r="AI12" s="6"/>
      <c r="AJ12" s="6"/>
      <c r="AK12" s="41"/>
      <c r="AO12" s="47"/>
      <c r="AR12" s="22"/>
      <c r="AW12" s="44"/>
      <c r="AX12" s="6"/>
      <c r="AY12" s="6"/>
      <c r="AZ12" s="6"/>
      <c r="BA12" s="41"/>
    </row>
    <row r="13" spans="1:53" x14ac:dyDescent="0.4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X13" s="114" t="s">
        <v>206</v>
      </c>
      <c r="Y13" s="115"/>
      <c r="AB13" s="108" t="s">
        <v>101</v>
      </c>
      <c r="AC13" s="109"/>
      <c r="AF13" s="108" t="s">
        <v>31</v>
      </c>
      <c r="AG13" s="109"/>
      <c r="AJ13" s="108" t="s">
        <v>25</v>
      </c>
      <c r="AK13" s="109"/>
      <c r="AN13" s="108" t="s">
        <v>55</v>
      </c>
      <c r="AO13" s="109"/>
      <c r="AR13" s="108" t="s">
        <v>32</v>
      </c>
      <c r="AS13" s="109"/>
      <c r="AV13" s="108" t="s">
        <v>47</v>
      </c>
      <c r="AW13" s="109"/>
      <c r="AZ13" s="108" t="s">
        <v>56</v>
      </c>
      <c r="BA13" s="109"/>
    </row>
    <row r="14" spans="1:53" ht="19.5" x14ac:dyDescent="0.4">
      <c r="A14" s="75" t="s">
        <v>225</v>
      </c>
      <c r="B14" s="75"/>
      <c r="C14" s="75"/>
      <c r="D14" s="75"/>
      <c r="X14" s="116"/>
      <c r="Y14" s="117"/>
      <c r="AB14" s="110"/>
      <c r="AC14" s="111"/>
      <c r="AF14" s="110"/>
      <c r="AG14" s="111"/>
      <c r="AJ14" s="110"/>
      <c r="AK14" s="111"/>
      <c r="AN14" s="110"/>
      <c r="AO14" s="111"/>
      <c r="AR14" s="110"/>
      <c r="AS14" s="111"/>
      <c r="AV14" s="110"/>
      <c r="AW14" s="111"/>
      <c r="AZ14" s="110"/>
      <c r="BA14" s="111"/>
    </row>
    <row r="15" spans="1:53" x14ac:dyDescent="0.4">
      <c r="Y15" s="105"/>
      <c r="Z15" s="105"/>
      <c r="AA15" s="105"/>
      <c r="AB15" s="105"/>
      <c r="AO15" s="105"/>
      <c r="AP15" s="105"/>
      <c r="AQ15" s="105"/>
      <c r="AR15" s="105"/>
    </row>
    <row r="16" spans="1:53" ht="22.5" customHeight="1" x14ac:dyDescent="0.4">
      <c r="A16" s="88" t="s">
        <v>3</v>
      </c>
      <c r="B16" s="89" t="s">
        <v>209</v>
      </c>
      <c r="C16" s="89"/>
      <c r="D16" s="89"/>
      <c r="E16" s="90" t="s">
        <v>210</v>
      </c>
      <c r="F16" s="90"/>
      <c r="G16" s="90"/>
      <c r="H16" s="89" t="s">
        <v>213</v>
      </c>
      <c r="I16" s="89"/>
      <c r="J16" s="89"/>
      <c r="K16" s="89" t="s">
        <v>212</v>
      </c>
      <c r="L16" s="89"/>
      <c r="M16" s="89"/>
      <c r="N16" s="91" t="s">
        <v>4</v>
      </c>
      <c r="O16" s="91" t="s">
        <v>5</v>
      </c>
      <c r="P16" s="91" t="s">
        <v>6</v>
      </c>
      <c r="Q16" s="91" t="s">
        <v>7</v>
      </c>
      <c r="R16" s="100" t="s">
        <v>8</v>
      </c>
      <c r="S16" s="91" t="s">
        <v>9</v>
      </c>
      <c r="T16" s="91" t="s">
        <v>10</v>
      </c>
      <c r="U16" s="101" t="s">
        <v>11</v>
      </c>
      <c r="V16" s="91" t="s">
        <v>12</v>
      </c>
    </row>
    <row r="17" spans="1:22" ht="22.5" customHeight="1" x14ac:dyDescent="0.4">
      <c r="A17" s="88"/>
      <c r="B17" s="89"/>
      <c r="C17" s="89"/>
      <c r="D17" s="89"/>
      <c r="E17" s="90"/>
      <c r="F17" s="90"/>
      <c r="G17" s="90"/>
      <c r="H17" s="89"/>
      <c r="I17" s="89"/>
      <c r="J17" s="89"/>
      <c r="K17" s="89"/>
      <c r="L17" s="89"/>
      <c r="M17" s="89"/>
      <c r="N17" s="91"/>
      <c r="O17" s="91"/>
      <c r="P17" s="91"/>
      <c r="Q17" s="91"/>
      <c r="R17" s="100"/>
      <c r="S17" s="91"/>
      <c r="T17" s="91"/>
      <c r="U17" s="101"/>
      <c r="V17" s="91"/>
    </row>
    <row r="18" spans="1:22" ht="22.5" customHeight="1" x14ac:dyDescent="0.4">
      <c r="A18" s="98" t="s">
        <v>47</v>
      </c>
      <c r="B18" s="80" t="s">
        <v>13</v>
      </c>
      <c r="C18" s="81"/>
      <c r="D18" s="82"/>
      <c r="E18" s="78" t="s">
        <v>59</v>
      </c>
      <c r="F18" s="78"/>
      <c r="G18" s="79"/>
      <c r="H18" s="78" t="s">
        <v>60</v>
      </c>
      <c r="I18" s="78"/>
      <c r="J18" s="79"/>
      <c r="K18" s="78" t="s">
        <v>69</v>
      </c>
      <c r="L18" s="78"/>
      <c r="M18" s="79"/>
      <c r="N18" s="86">
        <f>SUM(O18:Q19)</f>
        <v>3</v>
      </c>
      <c r="O18" s="86">
        <v>2</v>
      </c>
      <c r="P18" s="86">
        <v>0</v>
      </c>
      <c r="Q18" s="86">
        <v>1</v>
      </c>
      <c r="R18" s="92">
        <v>6</v>
      </c>
      <c r="S18" s="86">
        <f>SUM(E19,H19,K19)</f>
        <v>11</v>
      </c>
      <c r="T18" s="86">
        <f>SUM(G19,J19,M19)</f>
        <v>4</v>
      </c>
      <c r="U18" s="86">
        <f>S18-T18</f>
        <v>7</v>
      </c>
      <c r="V18" s="94">
        <v>2</v>
      </c>
    </row>
    <row r="19" spans="1:22" ht="22.5" customHeight="1" x14ac:dyDescent="0.4">
      <c r="A19" s="99"/>
      <c r="B19" s="83"/>
      <c r="C19" s="84"/>
      <c r="D19" s="85"/>
      <c r="E19" s="3">
        <v>1</v>
      </c>
      <c r="F19" s="3" t="s">
        <v>49</v>
      </c>
      <c r="G19" s="4">
        <v>2</v>
      </c>
      <c r="H19" s="3">
        <v>3</v>
      </c>
      <c r="I19" s="3" t="s">
        <v>49</v>
      </c>
      <c r="J19" s="4">
        <v>2</v>
      </c>
      <c r="K19" s="3">
        <v>7</v>
      </c>
      <c r="L19" s="3" t="s">
        <v>49</v>
      </c>
      <c r="M19" s="4">
        <v>0</v>
      </c>
      <c r="N19" s="87"/>
      <c r="O19" s="87"/>
      <c r="P19" s="87"/>
      <c r="Q19" s="87"/>
      <c r="R19" s="93"/>
      <c r="S19" s="87"/>
      <c r="T19" s="87"/>
      <c r="U19" s="87"/>
      <c r="V19" s="95"/>
    </row>
    <row r="20" spans="1:22" ht="22.5" customHeight="1" x14ac:dyDescent="0.4">
      <c r="A20" s="76" t="s">
        <v>31</v>
      </c>
      <c r="B20" s="78" t="s">
        <v>60</v>
      </c>
      <c r="C20" s="78"/>
      <c r="D20" s="79"/>
      <c r="E20" s="80" t="s">
        <v>13</v>
      </c>
      <c r="F20" s="81"/>
      <c r="G20" s="82"/>
      <c r="H20" s="78" t="s">
        <v>228</v>
      </c>
      <c r="I20" s="78"/>
      <c r="J20" s="79"/>
      <c r="K20" s="78" t="s">
        <v>69</v>
      </c>
      <c r="L20" s="78"/>
      <c r="M20" s="79"/>
      <c r="N20" s="86">
        <f t="shared" ref="N20" si="6">SUM(O20:Q21)</f>
        <v>3</v>
      </c>
      <c r="O20" s="86">
        <v>3</v>
      </c>
      <c r="P20" s="86">
        <v>0</v>
      </c>
      <c r="Q20" s="86">
        <v>0</v>
      </c>
      <c r="R20" s="92">
        <v>9</v>
      </c>
      <c r="S20" s="86">
        <f>SUM(B21,H21,K21)</f>
        <v>10</v>
      </c>
      <c r="T20" s="86">
        <f>SUM(D21,J21,M21)</f>
        <v>1</v>
      </c>
      <c r="U20" s="86">
        <f t="shared" ref="U20" si="7">S20-T20</f>
        <v>9</v>
      </c>
      <c r="V20" s="94">
        <v>1</v>
      </c>
    </row>
    <row r="21" spans="1:22" ht="22.5" customHeight="1" x14ac:dyDescent="0.4">
      <c r="A21" s="77"/>
      <c r="B21" s="3">
        <v>2</v>
      </c>
      <c r="C21" s="3" t="s">
        <v>49</v>
      </c>
      <c r="D21" s="4">
        <v>1</v>
      </c>
      <c r="E21" s="83"/>
      <c r="F21" s="84"/>
      <c r="G21" s="85"/>
      <c r="H21" s="3">
        <v>1</v>
      </c>
      <c r="I21" s="3" t="s">
        <v>49</v>
      </c>
      <c r="J21" s="4">
        <v>0</v>
      </c>
      <c r="K21" s="3">
        <v>7</v>
      </c>
      <c r="L21" s="3" t="s">
        <v>49</v>
      </c>
      <c r="M21" s="4">
        <v>0</v>
      </c>
      <c r="N21" s="87"/>
      <c r="O21" s="87"/>
      <c r="P21" s="87"/>
      <c r="Q21" s="87"/>
      <c r="R21" s="93"/>
      <c r="S21" s="87"/>
      <c r="T21" s="87"/>
      <c r="U21" s="87"/>
      <c r="V21" s="95"/>
    </row>
    <row r="22" spans="1:22" ht="22.5" customHeight="1" x14ac:dyDescent="0.4">
      <c r="A22" s="76" t="s">
        <v>211</v>
      </c>
      <c r="B22" s="78" t="s">
        <v>59</v>
      </c>
      <c r="C22" s="78"/>
      <c r="D22" s="79"/>
      <c r="E22" s="78" t="s">
        <v>229</v>
      </c>
      <c r="F22" s="78"/>
      <c r="G22" s="79"/>
      <c r="H22" s="80" t="s">
        <v>13</v>
      </c>
      <c r="I22" s="81"/>
      <c r="J22" s="82"/>
      <c r="K22" s="78"/>
      <c r="L22" s="78"/>
      <c r="M22" s="79"/>
      <c r="N22" s="86">
        <f t="shared" ref="N22" si="8">SUM(O22:Q23)</f>
        <v>2</v>
      </c>
      <c r="O22" s="86">
        <v>0</v>
      </c>
      <c r="P22" s="86">
        <v>0</v>
      </c>
      <c r="Q22" s="86">
        <v>2</v>
      </c>
      <c r="R22" s="92">
        <v>0</v>
      </c>
      <c r="S22" s="86">
        <f>SUM(B23,E23,K23)</f>
        <v>2</v>
      </c>
      <c r="T22" s="86">
        <f>SUM(D23,G23,M23)</f>
        <v>4</v>
      </c>
      <c r="U22" s="86">
        <f t="shared" ref="U22" si="9">S22-T22</f>
        <v>-2</v>
      </c>
      <c r="V22" s="94">
        <v>3</v>
      </c>
    </row>
    <row r="23" spans="1:22" ht="22.5" customHeight="1" x14ac:dyDescent="0.4">
      <c r="A23" s="77"/>
      <c r="B23" s="3">
        <v>2</v>
      </c>
      <c r="C23" s="3" t="s">
        <v>49</v>
      </c>
      <c r="D23" s="4">
        <v>3</v>
      </c>
      <c r="E23" s="3">
        <v>0</v>
      </c>
      <c r="F23" s="3" t="s">
        <v>49</v>
      </c>
      <c r="G23" s="4">
        <v>1</v>
      </c>
      <c r="H23" s="83"/>
      <c r="I23" s="84"/>
      <c r="J23" s="85"/>
      <c r="K23" s="3"/>
      <c r="L23" s="3" t="s">
        <v>49</v>
      </c>
      <c r="M23" s="4"/>
      <c r="N23" s="87"/>
      <c r="O23" s="87"/>
      <c r="P23" s="87"/>
      <c r="Q23" s="87"/>
      <c r="R23" s="93"/>
      <c r="S23" s="87"/>
      <c r="T23" s="87"/>
      <c r="U23" s="87"/>
      <c r="V23" s="95"/>
    </row>
    <row r="24" spans="1:22" ht="22.5" x14ac:dyDescent="0.4">
      <c r="A24" s="76" t="s">
        <v>212</v>
      </c>
      <c r="B24" s="78" t="s">
        <v>259</v>
      </c>
      <c r="C24" s="78"/>
      <c r="D24" s="79"/>
      <c r="E24" s="78" t="s">
        <v>259</v>
      </c>
      <c r="F24" s="78"/>
      <c r="G24" s="79"/>
      <c r="H24" s="78"/>
      <c r="I24" s="78"/>
      <c r="J24" s="79"/>
      <c r="K24" s="80" t="s">
        <v>13</v>
      </c>
      <c r="L24" s="81"/>
      <c r="M24" s="82"/>
      <c r="N24" s="86">
        <f t="shared" ref="N24" si="10">SUM(O24:Q25)</f>
        <v>2</v>
      </c>
      <c r="O24" s="86">
        <v>0</v>
      </c>
      <c r="P24" s="86">
        <v>0</v>
      </c>
      <c r="Q24" s="86">
        <v>2</v>
      </c>
      <c r="R24" s="92">
        <v>0</v>
      </c>
      <c r="S24" s="86">
        <f>SUM(B25,E25,H25)</f>
        <v>0</v>
      </c>
      <c r="T24" s="86">
        <f>SUM(D25,G25,J25)</f>
        <v>14</v>
      </c>
      <c r="U24" s="86">
        <f t="shared" ref="U24" si="11">S24-T24</f>
        <v>-14</v>
      </c>
      <c r="V24" s="94">
        <v>4</v>
      </c>
    </row>
    <row r="25" spans="1:22" ht="22.5" x14ac:dyDescent="0.4">
      <c r="A25" s="77"/>
      <c r="B25" s="3">
        <v>0</v>
      </c>
      <c r="C25" s="3" t="s">
        <v>49</v>
      </c>
      <c r="D25" s="4">
        <v>7</v>
      </c>
      <c r="E25" s="3">
        <v>0</v>
      </c>
      <c r="F25" s="3" t="s">
        <v>49</v>
      </c>
      <c r="G25" s="4">
        <v>7</v>
      </c>
      <c r="H25" s="3"/>
      <c r="I25" s="3" t="s">
        <v>49</v>
      </c>
      <c r="J25" s="4"/>
      <c r="K25" s="83"/>
      <c r="L25" s="84"/>
      <c r="M25" s="85"/>
      <c r="N25" s="96"/>
      <c r="O25" s="96"/>
      <c r="P25" s="96"/>
      <c r="Q25" s="96"/>
      <c r="R25" s="106"/>
      <c r="S25" s="96"/>
      <c r="T25" s="96"/>
      <c r="U25" s="96"/>
      <c r="V25" s="107"/>
    </row>
    <row r="27" spans="1:22" ht="19.5" x14ac:dyDescent="0.4">
      <c r="A27" s="75" t="s">
        <v>226</v>
      </c>
      <c r="B27" s="75"/>
      <c r="C27" s="75"/>
      <c r="D27" s="75"/>
    </row>
    <row r="29" spans="1:22" x14ac:dyDescent="0.4">
      <c r="A29" s="88" t="s">
        <v>3</v>
      </c>
      <c r="B29" s="90" t="s">
        <v>217</v>
      </c>
      <c r="C29" s="90"/>
      <c r="D29" s="90"/>
      <c r="E29" s="90" t="s">
        <v>218</v>
      </c>
      <c r="F29" s="90"/>
      <c r="G29" s="90"/>
      <c r="H29" s="89" t="s">
        <v>219</v>
      </c>
      <c r="I29" s="89"/>
      <c r="J29" s="89"/>
      <c r="K29" s="89" t="s">
        <v>220</v>
      </c>
      <c r="L29" s="89"/>
      <c r="M29" s="89"/>
      <c r="N29" s="91" t="s">
        <v>4</v>
      </c>
      <c r="O29" s="91" t="s">
        <v>5</v>
      </c>
      <c r="P29" s="91" t="s">
        <v>6</v>
      </c>
      <c r="Q29" s="91" t="s">
        <v>7</v>
      </c>
      <c r="R29" s="100" t="s">
        <v>8</v>
      </c>
      <c r="S29" s="91" t="s">
        <v>9</v>
      </c>
      <c r="T29" s="91" t="s">
        <v>10</v>
      </c>
      <c r="U29" s="101" t="s">
        <v>11</v>
      </c>
      <c r="V29" s="91" t="s">
        <v>12</v>
      </c>
    </row>
    <row r="30" spans="1:22" x14ac:dyDescent="0.4">
      <c r="A30" s="88"/>
      <c r="B30" s="90"/>
      <c r="C30" s="90"/>
      <c r="D30" s="90"/>
      <c r="E30" s="90"/>
      <c r="F30" s="90"/>
      <c r="G30" s="90"/>
      <c r="H30" s="89"/>
      <c r="I30" s="89"/>
      <c r="J30" s="89"/>
      <c r="K30" s="89"/>
      <c r="L30" s="89"/>
      <c r="M30" s="89"/>
      <c r="N30" s="91"/>
      <c r="O30" s="91"/>
      <c r="P30" s="91"/>
      <c r="Q30" s="91"/>
      <c r="R30" s="100"/>
      <c r="S30" s="91"/>
      <c r="T30" s="91"/>
      <c r="U30" s="101"/>
      <c r="V30" s="91"/>
    </row>
    <row r="31" spans="1:22" ht="22.5" x14ac:dyDescent="0.4">
      <c r="A31" s="76" t="s">
        <v>32</v>
      </c>
      <c r="B31" s="80" t="s">
        <v>13</v>
      </c>
      <c r="C31" s="81"/>
      <c r="D31" s="82"/>
      <c r="E31" s="78" t="s">
        <v>60</v>
      </c>
      <c r="F31" s="78"/>
      <c r="G31" s="79"/>
      <c r="H31" s="78" t="s">
        <v>69</v>
      </c>
      <c r="I31" s="78"/>
      <c r="J31" s="79"/>
      <c r="K31" s="78" t="s">
        <v>60</v>
      </c>
      <c r="L31" s="78"/>
      <c r="M31" s="79"/>
      <c r="N31" s="86">
        <f>SUM(O31:Q32)</f>
        <v>3</v>
      </c>
      <c r="O31" s="86">
        <v>3</v>
      </c>
      <c r="P31" s="86">
        <v>0</v>
      </c>
      <c r="Q31" s="86">
        <v>0</v>
      </c>
      <c r="R31" s="92">
        <v>9</v>
      </c>
      <c r="S31" s="86">
        <f>SUM(E32,H32,K32)</f>
        <v>20</v>
      </c>
      <c r="T31" s="86">
        <f>SUM(G32,J32,M32)</f>
        <v>0</v>
      </c>
      <c r="U31" s="86">
        <f>S31-T31</f>
        <v>20</v>
      </c>
      <c r="V31" s="94">
        <v>1</v>
      </c>
    </row>
    <row r="32" spans="1:22" ht="23.25" customHeight="1" x14ac:dyDescent="0.4">
      <c r="A32" s="77"/>
      <c r="B32" s="83"/>
      <c r="C32" s="84"/>
      <c r="D32" s="85"/>
      <c r="E32" s="3">
        <v>10</v>
      </c>
      <c r="F32" s="3" t="s">
        <v>49</v>
      </c>
      <c r="G32" s="4">
        <v>0</v>
      </c>
      <c r="H32" s="3">
        <v>7</v>
      </c>
      <c r="I32" s="3" t="s">
        <v>49</v>
      </c>
      <c r="J32" s="4">
        <v>0</v>
      </c>
      <c r="K32" s="3">
        <v>3</v>
      </c>
      <c r="L32" s="3" t="s">
        <v>49</v>
      </c>
      <c r="M32" s="4">
        <v>0</v>
      </c>
      <c r="N32" s="87"/>
      <c r="O32" s="87"/>
      <c r="P32" s="87"/>
      <c r="Q32" s="87"/>
      <c r="R32" s="93"/>
      <c r="S32" s="87"/>
      <c r="T32" s="87"/>
      <c r="U32" s="87"/>
      <c r="V32" s="95"/>
    </row>
    <row r="33" spans="1:22" ht="22.5" x14ac:dyDescent="0.4">
      <c r="A33" s="76" t="s">
        <v>218</v>
      </c>
      <c r="B33" s="78" t="s">
        <v>59</v>
      </c>
      <c r="C33" s="78"/>
      <c r="D33" s="79"/>
      <c r="E33" s="80" t="s">
        <v>13</v>
      </c>
      <c r="F33" s="81"/>
      <c r="G33" s="82"/>
      <c r="H33" s="78" t="s">
        <v>69</v>
      </c>
      <c r="I33" s="78"/>
      <c r="J33" s="79"/>
      <c r="K33" s="78" t="s">
        <v>229</v>
      </c>
      <c r="L33" s="78"/>
      <c r="M33" s="79"/>
      <c r="N33" s="86">
        <f t="shared" ref="N33" si="12">SUM(O33:Q34)</f>
        <v>3</v>
      </c>
      <c r="O33" s="86">
        <v>1</v>
      </c>
      <c r="P33" s="86">
        <v>0</v>
      </c>
      <c r="Q33" s="86">
        <v>2</v>
      </c>
      <c r="R33" s="92">
        <v>3</v>
      </c>
      <c r="S33" s="86">
        <f>SUM(B34,H34,K34)</f>
        <v>8</v>
      </c>
      <c r="T33" s="86">
        <f>SUM(D34,J34,M34)</f>
        <v>14</v>
      </c>
      <c r="U33" s="86">
        <f t="shared" ref="U33" si="13">S33-T33</f>
        <v>-6</v>
      </c>
      <c r="V33" s="94">
        <v>3</v>
      </c>
    </row>
    <row r="34" spans="1:22" ht="22.5" x14ac:dyDescent="0.4">
      <c r="A34" s="77"/>
      <c r="B34" s="3">
        <v>0</v>
      </c>
      <c r="C34" s="3" t="s">
        <v>49</v>
      </c>
      <c r="D34" s="4">
        <v>10</v>
      </c>
      <c r="E34" s="83"/>
      <c r="F34" s="84"/>
      <c r="G34" s="85"/>
      <c r="H34" s="3">
        <v>7</v>
      </c>
      <c r="I34" s="3" t="s">
        <v>49</v>
      </c>
      <c r="J34" s="4">
        <v>0</v>
      </c>
      <c r="K34" s="3">
        <v>1</v>
      </c>
      <c r="L34" s="3" t="s">
        <v>49</v>
      </c>
      <c r="M34" s="4">
        <v>4</v>
      </c>
      <c r="N34" s="87"/>
      <c r="O34" s="87"/>
      <c r="P34" s="87"/>
      <c r="Q34" s="87"/>
      <c r="R34" s="93"/>
      <c r="S34" s="87"/>
      <c r="T34" s="87"/>
      <c r="U34" s="87"/>
      <c r="V34" s="95"/>
    </row>
    <row r="35" spans="1:22" ht="22.5" x14ac:dyDescent="0.4">
      <c r="A35" s="76" t="s">
        <v>219</v>
      </c>
      <c r="B35" s="78" t="s">
        <v>259</v>
      </c>
      <c r="C35" s="78"/>
      <c r="D35" s="79"/>
      <c r="E35" s="78" t="s">
        <v>259</v>
      </c>
      <c r="F35" s="78"/>
      <c r="G35" s="79"/>
      <c r="H35" s="80" t="s">
        <v>13</v>
      </c>
      <c r="I35" s="81"/>
      <c r="J35" s="82"/>
      <c r="K35" s="78" t="s">
        <v>59</v>
      </c>
      <c r="L35" s="78"/>
      <c r="M35" s="79"/>
      <c r="N35" s="86">
        <f t="shared" ref="N35" si="14">SUM(O35:Q36)</f>
        <v>3</v>
      </c>
      <c r="O35" s="86">
        <v>0</v>
      </c>
      <c r="P35" s="86">
        <v>0</v>
      </c>
      <c r="Q35" s="86">
        <v>3</v>
      </c>
      <c r="R35" s="92">
        <v>0</v>
      </c>
      <c r="S35" s="86">
        <f>SUM(B36,E36,K36)</f>
        <v>1</v>
      </c>
      <c r="T35" s="86">
        <f>SUM(D36,G36,M36)</f>
        <v>16</v>
      </c>
      <c r="U35" s="86">
        <f t="shared" ref="U35" si="15">S35-T35</f>
        <v>-15</v>
      </c>
      <c r="V35" s="94">
        <v>4</v>
      </c>
    </row>
    <row r="36" spans="1:22" ht="23.25" customHeight="1" x14ac:dyDescent="0.4">
      <c r="A36" s="77"/>
      <c r="B36" s="3">
        <v>0</v>
      </c>
      <c r="C36" s="3" t="s">
        <v>49</v>
      </c>
      <c r="D36" s="4">
        <v>7</v>
      </c>
      <c r="E36" s="3">
        <v>0</v>
      </c>
      <c r="F36" s="3" t="s">
        <v>49</v>
      </c>
      <c r="G36" s="4">
        <v>7</v>
      </c>
      <c r="H36" s="83"/>
      <c r="I36" s="84"/>
      <c r="J36" s="85"/>
      <c r="K36" s="3">
        <v>1</v>
      </c>
      <c r="L36" s="3" t="s">
        <v>49</v>
      </c>
      <c r="M36" s="4">
        <v>2</v>
      </c>
      <c r="N36" s="87"/>
      <c r="O36" s="87"/>
      <c r="P36" s="87"/>
      <c r="Q36" s="87"/>
      <c r="R36" s="93"/>
      <c r="S36" s="87"/>
      <c r="T36" s="87"/>
      <c r="U36" s="87"/>
      <c r="V36" s="95"/>
    </row>
    <row r="37" spans="1:22" ht="22.5" x14ac:dyDescent="0.4">
      <c r="A37" s="76" t="s">
        <v>220</v>
      </c>
      <c r="B37" s="78" t="s">
        <v>60</v>
      </c>
      <c r="C37" s="78"/>
      <c r="D37" s="79"/>
      <c r="E37" s="78" t="s">
        <v>228</v>
      </c>
      <c r="F37" s="78"/>
      <c r="G37" s="79"/>
      <c r="H37" s="78" t="s">
        <v>59</v>
      </c>
      <c r="I37" s="78"/>
      <c r="J37" s="79"/>
      <c r="K37" s="80" t="s">
        <v>13</v>
      </c>
      <c r="L37" s="81"/>
      <c r="M37" s="82"/>
      <c r="N37" s="86">
        <f t="shared" ref="N37" si="16">SUM(O37:Q38)</f>
        <v>3</v>
      </c>
      <c r="O37" s="86">
        <v>2</v>
      </c>
      <c r="P37" s="86">
        <v>0</v>
      </c>
      <c r="Q37" s="86">
        <v>1</v>
      </c>
      <c r="R37" s="92">
        <v>6</v>
      </c>
      <c r="S37" s="86">
        <f>SUM(B38,E38,H38)</f>
        <v>6</v>
      </c>
      <c r="T37" s="86">
        <f>SUM(D38,G38,J38)</f>
        <v>5</v>
      </c>
      <c r="U37" s="86">
        <f t="shared" ref="U37" si="17">S37-T37</f>
        <v>1</v>
      </c>
      <c r="V37" s="94">
        <v>2</v>
      </c>
    </row>
    <row r="38" spans="1:22" ht="23.25" customHeight="1" x14ac:dyDescent="0.4">
      <c r="A38" s="77"/>
      <c r="B38" s="3">
        <v>2</v>
      </c>
      <c r="C38" s="3" t="s">
        <v>49</v>
      </c>
      <c r="D38" s="4">
        <v>1</v>
      </c>
      <c r="E38" s="3">
        <v>4</v>
      </c>
      <c r="F38" s="3" t="s">
        <v>49</v>
      </c>
      <c r="G38" s="4">
        <v>1</v>
      </c>
      <c r="H38" s="3">
        <v>0</v>
      </c>
      <c r="I38" s="3" t="s">
        <v>49</v>
      </c>
      <c r="J38" s="4">
        <v>3</v>
      </c>
      <c r="K38" s="83"/>
      <c r="L38" s="84"/>
      <c r="M38" s="85"/>
      <c r="N38" s="96"/>
      <c r="O38" s="96"/>
      <c r="P38" s="96"/>
      <c r="Q38" s="96"/>
      <c r="R38" s="106"/>
      <c r="S38" s="96"/>
      <c r="T38" s="96"/>
      <c r="U38" s="96"/>
      <c r="V38" s="107"/>
    </row>
    <row r="40" spans="1:22" ht="19.5" customHeight="1" x14ac:dyDescent="0.4">
      <c r="A40" s="75" t="s">
        <v>227</v>
      </c>
      <c r="B40" s="75"/>
      <c r="C40" s="75"/>
      <c r="D40" s="75"/>
    </row>
    <row r="42" spans="1:22" x14ac:dyDescent="0.4">
      <c r="A42" s="88" t="s">
        <v>3</v>
      </c>
      <c r="B42" s="90" t="s">
        <v>221</v>
      </c>
      <c r="C42" s="90"/>
      <c r="D42" s="90"/>
      <c r="E42" s="89" t="s">
        <v>222</v>
      </c>
      <c r="F42" s="89"/>
      <c r="G42" s="89"/>
      <c r="H42" s="89" t="s">
        <v>223</v>
      </c>
      <c r="I42" s="89"/>
      <c r="J42" s="89"/>
      <c r="K42" s="91" t="s">
        <v>4</v>
      </c>
      <c r="L42" s="91" t="s">
        <v>5</v>
      </c>
      <c r="M42" s="91" t="s">
        <v>6</v>
      </c>
      <c r="N42" s="91" t="s">
        <v>7</v>
      </c>
      <c r="O42" s="100" t="s">
        <v>8</v>
      </c>
      <c r="P42" s="91" t="s">
        <v>9</v>
      </c>
      <c r="Q42" s="91" t="s">
        <v>10</v>
      </c>
      <c r="R42" s="101" t="s">
        <v>11</v>
      </c>
      <c r="S42" s="91" t="s">
        <v>12</v>
      </c>
    </row>
    <row r="43" spans="1:22" x14ac:dyDescent="0.4">
      <c r="A43" s="88"/>
      <c r="B43" s="90"/>
      <c r="C43" s="90"/>
      <c r="D43" s="90"/>
      <c r="E43" s="89"/>
      <c r="F43" s="89"/>
      <c r="G43" s="89"/>
      <c r="H43" s="89"/>
      <c r="I43" s="89"/>
      <c r="J43" s="89"/>
      <c r="K43" s="91"/>
      <c r="L43" s="91"/>
      <c r="M43" s="91"/>
      <c r="N43" s="91"/>
      <c r="O43" s="100"/>
      <c r="P43" s="91"/>
      <c r="Q43" s="91"/>
      <c r="R43" s="101"/>
      <c r="S43" s="91"/>
    </row>
    <row r="44" spans="1:22" ht="22.5" x14ac:dyDescent="0.4">
      <c r="A44" s="76" t="s">
        <v>56</v>
      </c>
      <c r="B44" s="80" t="s">
        <v>13</v>
      </c>
      <c r="C44" s="81"/>
      <c r="D44" s="82"/>
      <c r="E44" s="78" t="s">
        <v>228</v>
      </c>
      <c r="F44" s="78"/>
      <c r="G44" s="79"/>
      <c r="H44" s="78" t="s">
        <v>60</v>
      </c>
      <c r="I44" s="78"/>
      <c r="J44" s="79"/>
      <c r="K44" s="86">
        <f>SUM(L44:N45)</f>
        <v>2</v>
      </c>
      <c r="L44" s="86">
        <v>2</v>
      </c>
      <c r="M44" s="86">
        <v>0</v>
      </c>
      <c r="N44" s="86">
        <v>0</v>
      </c>
      <c r="O44" s="92">
        <v>6</v>
      </c>
      <c r="P44" s="86">
        <f>SUM(E45,H45)</f>
        <v>13</v>
      </c>
      <c r="Q44" s="86">
        <f>SUM(G45,J45)</f>
        <v>0</v>
      </c>
      <c r="R44" s="86">
        <f>P44-Q44</f>
        <v>13</v>
      </c>
      <c r="S44" s="94">
        <v>1</v>
      </c>
    </row>
    <row r="45" spans="1:22" ht="22.5" x14ac:dyDescent="0.4">
      <c r="A45" s="77"/>
      <c r="B45" s="83"/>
      <c r="C45" s="84"/>
      <c r="D45" s="85"/>
      <c r="E45" s="3">
        <v>9</v>
      </c>
      <c r="F45" s="3" t="s">
        <v>49</v>
      </c>
      <c r="G45" s="4">
        <v>0</v>
      </c>
      <c r="H45" s="3">
        <v>4</v>
      </c>
      <c r="I45" s="3" t="s">
        <v>49</v>
      </c>
      <c r="J45" s="4">
        <v>0</v>
      </c>
      <c r="K45" s="87"/>
      <c r="L45" s="87"/>
      <c r="M45" s="87"/>
      <c r="N45" s="87"/>
      <c r="O45" s="93"/>
      <c r="P45" s="87"/>
      <c r="Q45" s="87"/>
      <c r="R45" s="87"/>
      <c r="S45" s="95"/>
    </row>
    <row r="46" spans="1:22" ht="22.5" x14ac:dyDescent="0.4">
      <c r="A46" s="76" t="s">
        <v>222</v>
      </c>
      <c r="B46" s="78" t="s">
        <v>229</v>
      </c>
      <c r="C46" s="78"/>
      <c r="D46" s="79"/>
      <c r="E46" s="80" t="s">
        <v>13</v>
      </c>
      <c r="F46" s="81"/>
      <c r="G46" s="82"/>
      <c r="H46" s="78" t="s">
        <v>59</v>
      </c>
      <c r="I46" s="78"/>
      <c r="J46" s="79"/>
      <c r="K46" s="86">
        <f t="shared" ref="K46" si="18">SUM(L46:N47)</f>
        <v>2</v>
      </c>
      <c r="L46" s="86">
        <v>0</v>
      </c>
      <c r="M46" s="86">
        <v>0</v>
      </c>
      <c r="N46" s="86">
        <v>2</v>
      </c>
      <c r="O46" s="92">
        <v>0</v>
      </c>
      <c r="P46" s="86">
        <f>SUM(B47,H47)</f>
        <v>1</v>
      </c>
      <c r="Q46" s="86">
        <f>SUM(D47,J47)</f>
        <v>13</v>
      </c>
      <c r="R46" s="86">
        <f t="shared" ref="R46" si="19">P46-Q46</f>
        <v>-12</v>
      </c>
      <c r="S46" s="94">
        <v>3</v>
      </c>
    </row>
    <row r="47" spans="1:22" ht="22.5" x14ac:dyDescent="0.4">
      <c r="A47" s="77"/>
      <c r="B47" s="3">
        <v>0</v>
      </c>
      <c r="C47" s="3" t="s">
        <v>49</v>
      </c>
      <c r="D47" s="4">
        <v>9</v>
      </c>
      <c r="E47" s="83"/>
      <c r="F47" s="84"/>
      <c r="G47" s="85"/>
      <c r="H47" s="3">
        <v>1</v>
      </c>
      <c r="I47" s="3" t="s">
        <v>49</v>
      </c>
      <c r="J47" s="4">
        <v>4</v>
      </c>
      <c r="K47" s="87"/>
      <c r="L47" s="87"/>
      <c r="M47" s="87"/>
      <c r="N47" s="87"/>
      <c r="O47" s="93"/>
      <c r="P47" s="87"/>
      <c r="Q47" s="87"/>
      <c r="R47" s="87"/>
      <c r="S47" s="95"/>
    </row>
    <row r="48" spans="1:22" ht="22.5" x14ac:dyDescent="0.4">
      <c r="A48" s="76" t="s">
        <v>25</v>
      </c>
      <c r="B48" s="78" t="s">
        <v>59</v>
      </c>
      <c r="C48" s="78"/>
      <c r="D48" s="79"/>
      <c r="E48" s="78" t="s">
        <v>60</v>
      </c>
      <c r="F48" s="78"/>
      <c r="G48" s="79"/>
      <c r="H48" s="80" t="s">
        <v>13</v>
      </c>
      <c r="I48" s="81"/>
      <c r="J48" s="82"/>
      <c r="K48" s="86">
        <f t="shared" ref="K48" si="20">SUM(L48:N49)</f>
        <v>2</v>
      </c>
      <c r="L48" s="86">
        <v>1</v>
      </c>
      <c r="M48" s="86">
        <v>0</v>
      </c>
      <c r="N48" s="86">
        <v>1</v>
      </c>
      <c r="O48" s="92">
        <v>3</v>
      </c>
      <c r="P48" s="86">
        <f>SUM(B49,E49)</f>
        <v>4</v>
      </c>
      <c r="Q48" s="86">
        <f>SUM(D49,G49)</f>
        <v>5</v>
      </c>
      <c r="R48" s="86">
        <f t="shared" ref="R48" si="21">P48-Q48</f>
        <v>-1</v>
      </c>
      <c r="S48" s="94">
        <v>2</v>
      </c>
    </row>
    <row r="49" spans="1:19" ht="22.5" x14ac:dyDescent="0.4">
      <c r="A49" s="77"/>
      <c r="B49" s="3">
        <v>0</v>
      </c>
      <c r="C49" s="3" t="s">
        <v>49</v>
      </c>
      <c r="D49" s="4">
        <v>4</v>
      </c>
      <c r="E49" s="3">
        <v>4</v>
      </c>
      <c r="F49" s="3" t="s">
        <v>49</v>
      </c>
      <c r="G49" s="4">
        <v>1</v>
      </c>
      <c r="H49" s="83"/>
      <c r="I49" s="84"/>
      <c r="J49" s="85"/>
      <c r="K49" s="96"/>
      <c r="L49" s="96"/>
      <c r="M49" s="96"/>
      <c r="N49" s="96"/>
      <c r="O49" s="106"/>
      <c r="P49" s="96"/>
      <c r="Q49" s="96"/>
      <c r="R49" s="96"/>
      <c r="S49" s="107"/>
    </row>
    <row r="51" spans="1:19" x14ac:dyDescent="0.4">
      <c r="A51" s="97" t="s">
        <v>67</v>
      </c>
      <c r="B51" s="97"/>
      <c r="C51" s="97"/>
      <c r="D51" s="97"/>
    </row>
    <row r="52" spans="1:19" x14ac:dyDescent="0.4">
      <c r="A52" s="6" t="s">
        <v>215</v>
      </c>
    </row>
    <row r="53" spans="1:19" x14ac:dyDescent="0.4">
      <c r="A53" s="6" t="s">
        <v>216</v>
      </c>
    </row>
    <row r="54" spans="1:19" x14ac:dyDescent="0.4">
      <c r="A54" s="6" t="s">
        <v>214</v>
      </c>
    </row>
    <row r="55" spans="1:19" x14ac:dyDescent="0.4">
      <c r="B55" s="6"/>
    </row>
  </sheetData>
  <sheetProtection algorithmName="SHA-512" hashValue="cJMGK6vuj4AAzhSH/v2GBbBonU5fSEtCMp5wucVwEphYBkepRVjFdAHX6WPsa2UDr9JLDBps48yGH8oZvo7o4Q==" saltValue="i7Fm8sQWqasgOmJQ+xOHHQ==" spinCount="100000" sheet="1" objects="1" scenarios="1"/>
  <mergeCells count="286">
    <mergeCell ref="AN13:AO14"/>
    <mergeCell ref="AR13:AS14"/>
    <mergeCell ref="AV13:AW14"/>
    <mergeCell ref="AZ13:BA14"/>
    <mergeCell ref="AG11:AJ11"/>
    <mergeCell ref="AC9:AF9"/>
    <mergeCell ref="AS9:AV9"/>
    <mergeCell ref="AW11:AZ11"/>
    <mergeCell ref="O48:O49"/>
    <mergeCell ref="P48:P49"/>
    <mergeCell ref="Q48:Q49"/>
    <mergeCell ref="R48:R49"/>
    <mergeCell ref="S48:S49"/>
    <mergeCell ref="R35:R36"/>
    <mergeCell ref="S35:S36"/>
    <mergeCell ref="T35:T36"/>
    <mergeCell ref="U35:U36"/>
    <mergeCell ref="V35:V36"/>
    <mergeCell ref="R37:R38"/>
    <mergeCell ref="S37:S38"/>
    <mergeCell ref="T37:T38"/>
    <mergeCell ref="U37:U38"/>
    <mergeCell ref="V37:V38"/>
    <mergeCell ref="U31:U32"/>
    <mergeCell ref="AN1:AR1"/>
    <mergeCell ref="AO15:AR15"/>
    <mergeCell ref="AO11:AR11"/>
    <mergeCell ref="AK3:AN4"/>
    <mergeCell ref="A48:A49"/>
    <mergeCell ref="B48:D48"/>
    <mergeCell ref="E48:G48"/>
    <mergeCell ref="H48:J49"/>
    <mergeCell ref="K48:K49"/>
    <mergeCell ref="L48:L49"/>
    <mergeCell ref="M48:M49"/>
    <mergeCell ref="N48:N49"/>
    <mergeCell ref="A46:A47"/>
    <mergeCell ref="B46:D46"/>
    <mergeCell ref="E46:G47"/>
    <mergeCell ref="H46:J46"/>
    <mergeCell ref="K46:K47"/>
    <mergeCell ref="L46:L47"/>
    <mergeCell ref="M46:M47"/>
    <mergeCell ref="N46:N47"/>
    <mergeCell ref="O46:O47"/>
    <mergeCell ref="P46:P47"/>
    <mergeCell ref="Q46:Q47"/>
    <mergeCell ref="R46:R47"/>
    <mergeCell ref="S46:S47"/>
    <mergeCell ref="N42:N43"/>
    <mergeCell ref="O42:O43"/>
    <mergeCell ref="P42:P43"/>
    <mergeCell ref="Q42:Q43"/>
    <mergeCell ref="R42:R43"/>
    <mergeCell ref="S42:S43"/>
    <mergeCell ref="A44:A45"/>
    <mergeCell ref="B44:D45"/>
    <mergeCell ref="E44:G44"/>
    <mergeCell ref="H44:J44"/>
    <mergeCell ref="K44:K45"/>
    <mergeCell ref="L44:L45"/>
    <mergeCell ref="M44:M45"/>
    <mergeCell ref="N44:N45"/>
    <mergeCell ref="O44:O45"/>
    <mergeCell ref="P44:P45"/>
    <mergeCell ref="Q44:Q45"/>
    <mergeCell ref="R44:R45"/>
    <mergeCell ref="S44:S45"/>
    <mergeCell ref="A42:A43"/>
    <mergeCell ref="B42:D43"/>
    <mergeCell ref="E42:G43"/>
    <mergeCell ref="H42:J43"/>
    <mergeCell ref="Q35:Q36"/>
    <mergeCell ref="K42:K43"/>
    <mergeCell ref="L42:L43"/>
    <mergeCell ref="M42:M43"/>
    <mergeCell ref="A37:A38"/>
    <mergeCell ref="B37:D37"/>
    <mergeCell ref="E37:G37"/>
    <mergeCell ref="H37:J37"/>
    <mergeCell ref="K37:M38"/>
    <mergeCell ref="Q37:Q38"/>
    <mergeCell ref="V31:V32"/>
    <mergeCell ref="A33:A34"/>
    <mergeCell ref="B33:D33"/>
    <mergeCell ref="E33:G34"/>
    <mergeCell ref="H33:J33"/>
    <mergeCell ref="K33:M33"/>
    <mergeCell ref="N33:N34"/>
    <mergeCell ref="O33:O34"/>
    <mergeCell ref="P33:P34"/>
    <mergeCell ref="Q33:Q34"/>
    <mergeCell ref="R33:R34"/>
    <mergeCell ref="S33:S34"/>
    <mergeCell ref="T33:T34"/>
    <mergeCell ref="U33:U34"/>
    <mergeCell ref="V33:V34"/>
    <mergeCell ref="A31:A32"/>
    <mergeCell ref="B31:D32"/>
    <mergeCell ref="E31:G31"/>
    <mergeCell ref="H31:J31"/>
    <mergeCell ref="K31:M31"/>
    <mergeCell ref="A11:A12"/>
    <mergeCell ref="B11:D11"/>
    <mergeCell ref="E11:G11"/>
    <mergeCell ref="K11:M12"/>
    <mergeCell ref="K9:M9"/>
    <mergeCell ref="H11:J11"/>
    <mergeCell ref="N11:N12"/>
    <mergeCell ref="O11:O12"/>
    <mergeCell ref="P11:P12"/>
    <mergeCell ref="U3:U4"/>
    <mergeCell ref="N9:N10"/>
    <mergeCell ref="O9:O10"/>
    <mergeCell ref="P9:P10"/>
    <mergeCell ref="R7:R8"/>
    <mergeCell ref="S7:S8"/>
    <mergeCell ref="T7:T8"/>
    <mergeCell ref="U7:U8"/>
    <mergeCell ref="K3:M4"/>
    <mergeCell ref="K5:M5"/>
    <mergeCell ref="K7:M7"/>
    <mergeCell ref="T3:T4"/>
    <mergeCell ref="V3:V4"/>
    <mergeCell ref="A5:A6"/>
    <mergeCell ref="B5:D6"/>
    <mergeCell ref="E5:G5"/>
    <mergeCell ref="H5:J5"/>
    <mergeCell ref="N3:N4"/>
    <mergeCell ref="O3:O4"/>
    <mergeCell ref="P3:P4"/>
    <mergeCell ref="Q3:Q4"/>
    <mergeCell ref="Q5:Q6"/>
    <mergeCell ref="R5:R6"/>
    <mergeCell ref="S5:S6"/>
    <mergeCell ref="T5:T6"/>
    <mergeCell ref="U5:U6"/>
    <mergeCell ref="V5:V6"/>
    <mergeCell ref="N5:N6"/>
    <mergeCell ref="O5:O6"/>
    <mergeCell ref="P5:P6"/>
    <mergeCell ref="A3:A4"/>
    <mergeCell ref="B3:D4"/>
    <mergeCell ref="E3:G4"/>
    <mergeCell ref="H3:J4"/>
    <mergeCell ref="R3:R4"/>
    <mergeCell ref="S3:S4"/>
    <mergeCell ref="AF13:AG14"/>
    <mergeCell ref="AJ13:AK14"/>
    <mergeCell ref="Q9:Q10"/>
    <mergeCell ref="R9:R10"/>
    <mergeCell ref="S9:S10"/>
    <mergeCell ref="T9:T10"/>
    <mergeCell ref="U9:U10"/>
    <mergeCell ref="V9:V10"/>
    <mergeCell ref="V7:V8"/>
    <mergeCell ref="S11:S12"/>
    <mergeCell ref="T11:T12"/>
    <mergeCell ref="U11:U12"/>
    <mergeCell ref="V11:V12"/>
    <mergeCell ref="Y11:AB11"/>
    <mergeCell ref="Q7:Q8"/>
    <mergeCell ref="Q11:Q12"/>
    <mergeCell ref="R11:R12"/>
    <mergeCell ref="X13:Y14"/>
    <mergeCell ref="AB13:AC14"/>
    <mergeCell ref="V16:V17"/>
    <mergeCell ref="V18:V19"/>
    <mergeCell ref="Y15:AB15"/>
    <mergeCell ref="V20:V21"/>
    <mergeCell ref="U16:U17"/>
    <mergeCell ref="R24:R25"/>
    <mergeCell ref="S24:S25"/>
    <mergeCell ref="T24:T25"/>
    <mergeCell ref="U24:U25"/>
    <mergeCell ref="U18:U19"/>
    <mergeCell ref="U20:U21"/>
    <mergeCell ref="T18:T19"/>
    <mergeCell ref="T16:T17"/>
    <mergeCell ref="V24:V25"/>
    <mergeCell ref="S16:S17"/>
    <mergeCell ref="Q31:Q32"/>
    <mergeCell ref="T20:T21"/>
    <mergeCell ref="R31:R32"/>
    <mergeCell ref="S31:S32"/>
    <mergeCell ref="T31:T32"/>
    <mergeCell ref="Q29:Q30"/>
    <mergeCell ref="R29:R30"/>
    <mergeCell ref="S29:S30"/>
    <mergeCell ref="T29:T30"/>
    <mergeCell ref="V29:V30"/>
    <mergeCell ref="H20:J20"/>
    <mergeCell ref="R20:R21"/>
    <mergeCell ref="S20:S21"/>
    <mergeCell ref="A1:D1"/>
    <mergeCell ref="A14:D14"/>
    <mergeCell ref="A9:A10"/>
    <mergeCell ref="B9:D9"/>
    <mergeCell ref="E9:G9"/>
    <mergeCell ref="H9:J10"/>
    <mergeCell ref="N7:N8"/>
    <mergeCell ref="O7:O8"/>
    <mergeCell ref="P7:P8"/>
    <mergeCell ref="A7:A8"/>
    <mergeCell ref="B7:D7"/>
    <mergeCell ref="E7:G8"/>
    <mergeCell ref="P20:P21"/>
    <mergeCell ref="Q20:Q21"/>
    <mergeCell ref="H7:J7"/>
    <mergeCell ref="K16:M17"/>
    <mergeCell ref="K18:M18"/>
    <mergeCell ref="K20:M20"/>
    <mergeCell ref="N18:N19"/>
    <mergeCell ref="Q24:Q25"/>
    <mergeCell ref="O16:O17"/>
    <mergeCell ref="P16:P17"/>
    <mergeCell ref="Q16:Q17"/>
    <mergeCell ref="R16:R17"/>
    <mergeCell ref="K22:M22"/>
    <mergeCell ref="O20:O21"/>
    <mergeCell ref="O18:O19"/>
    <mergeCell ref="P18:P19"/>
    <mergeCell ref="U29:U30"/>
    <mergeCell ref="N29:N30"/>
    <mergeCell ref="O29:O30"/>
    <mergeCell ref="P29:P30"/>
    <mergeCell ref="A51:D51"/>
    <mergeCell ref="A18:A19"/>
    <mergeCell ref="B18:D19"/>
    <mergeCell ref="E18:G18"/>
    <mergeCell ref="H18:J18"/>
    <mergeCell ref="A24:A25"/>
    <mergeCell ref="B24:D24"/>
    <mergeCell ref="E24:G24"/>
    <mergeCell ref="H24:J24"/>
    <mergeCell ref="B20:D20"/>
    <mergeCell ref="A40:D40"/>
    <mergeCell ref="E20:G21"/>
    <mergeCell ref="A35:A36"/>
    <mergeCell ref="B35:D35"/>
    <mergeCell ref="E35:G35"/>
    <mergeCell ref="H35:J36"/>
    <mergeCell ref="K24:M25"/>
    <mergeCell ref="A27:D27"/>
    <mergeCell ref="A29:A30"/>
    <mergeCell ref="B29:D30"/>
    <mergeCell ref="N24:N25"/>
    <mergeCell ref="O24:O25"/>
    <mergeCell ref="P24:P25"/>
    <mergeCell ref="K29:M30"/>
    <mergeCell ref="N37:N38"/>
    <mergeCell ref="O37:O38"/>
    <mergeCell ref="P37:P38"/>
    <mergeCell ref="E29:G30"/>
    <mergeCell ref="H29:J30"/>
    <mergeCell ref="N31:N32"/>
    <mergeCell ref="O31:O32"/>
    <mergeCell ref="P31:P32"/>
    <mergeCell ref="K35:M35"/>
    <mergeCell ref="N35:N36"/>
    <mergeCell ref="O35:O36"/>
    <mergeCell ref="P35:P36"/>
    <mergeCell ref="X1:AB1"/>
    <mergeCell ref="A22:A23"/>
    <mergeCell ref="B22:D22"/>
    <mergeCell ref="E22:G22"/>
    <mergeCell ref="H22:J23"/>
    <mergeCell ref="N22:N23"/>
    <mergeCell ref="O22:O23"/>
    <mergeCell ref="A16:A17"/>
    <mergeCell ref="B16:D17"/>
    <mergeCell ref="E16:G17"/>
    <mergeCell ref="H16:J17"/>
    <mergeCell ref="N16:N17"/>
    <mergeCell ref="Q22:Q23"/>
    <mergeCell ref="R22:R23"/>
    <mergeCell ref="S22:S23"/>
    <mergeCell ref="T22:T23"/>
    <mergeCell ref="P22:P23"/>
    <mergeCell ref="U22:U23"/>
    <mergeCell ref="V22:V23"/>
    <mergeCell ref="N20:N21"/>
    <mergeCell ref="A20:A21"/>
    <mergeCell ref="Q18:Q19"/>
    <mergeCell ref="R18:R19"/>
    <mergeCell ref="S18:S19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70B8C-AD24-461E-93B3-26E0A17D9567}">
  <dimension ref="A1:AH20"/>
  <sheetViews>
    <sheetView zoomScale="80" zoomScaleNormal="80" workbookViewId="0">
      <selection sqref="A1:A2"/>
    </sheetView>
  </sheetViews>
  <sheetFormatPr defaultRowHeight="18.75" x14ac:dyDescent="0.4"/>
  <cols>
    <col min="1" max="1" width="15.25" style="2" customWidth="1"/>
    <col min="2" max="25" width="4.875" style="2" customWidth="1"/>
    <col min="26" max="34" width="5.25" style="2" customWidth="1"/>
    <col min="35" max="16384" width="9" style="2"/>
  </cols>
  <sheetData>
    <row r="1" spans="1:34" ht="22.5" customHeight="1" x14ac:dyDescent="0.4">
      <c r="A1" s="88" t="s">
        <v>3</v>
      </c>
      <c r="B1" s="89" t="s">
        <v>56</v>
      </c>
      <c r="C1" s="89"/>
      <c r="D1" s="89"/>
      <c r="E1" s="135" t="s">
        <v>47</v>
      </c>
      <c r="F1" s="135"/>
      <c r="G1" s="135"/>
      <c r="H1" s="135" t="s">
        <v>32</v>
      </c>
      <c r="I1" s="135"/>
      <c r="J1" s="135"/>
      <c r="K1" s="90" t="s">
        <v>31</v>
      </c>
      <c r="L1" s="90"/>
      <c r="M1" s="90"/>
      <c r="N1" s="89" t="s">
        <v>48</v>
      </c>
      <c r="O1" s="89"/>
      <c r="P1" s="89"/>
      <c r="Q1" s="90" t="s">
        <v>35</v>
      </c>
      <c r="R1" s="90"/>
      <c r="S1" s="90"/>
      <c r="T1" s="132" t="s">
        <v>34</v>
      </c>
      <c r="U1" s="90"/>
      <c r="V1" s="90"/>
      <c r="W1" s="133" t="s">
        <v>261</v>
      </c>
      <c r="X1" s="134"/>
      <c r="Y1" s="134"/>
      <c r="Z1" s="91" t="s">
        <v>4</v>
      </c>
      <c r="AA1" s="91" t="s">
        <v>5</v>
      </c>
      <c r="AB1" s="91" t="s">
        <v>6</v>
      </c>
      <c r="AC1" s="91" t="s">
        <v>7</v>
      </c>
      <c r="AD1" s="100" t="s">
        <v>8</v>
      </c>
      <c r="AE1" s="91" t="s">
        <v>9</v>
      </c>
      <c r="AF1" s="91" t="s">
        <v>10</v>
      </c>
      <c r="AG1" s="101" t="s">
        <v>11</v>
      </c>
      <c r="AH1" s="91" t="s">
        <v>12</v>
      </c>
    </row>
    <row r="2" spans="1:34" ht="22.5" customHeight="1" x14ac:dyDescent="0.4">
      <c r="A2" s="88"/>
      <c r="B2" s="89"/>
      <c r="C2" s="89"/>
      <c r="D2" s="89"/>
      <c r="E2" s="135"/>
      <c r="F2" s="135"/>
      <c r="G2" s="135"/>
      <c r="H2" s="135"/>
      <c r="I2" s="135"/>
      <c r="J2" s="135"/>
      <c r="K2" s="90"/>
      <c r="L2" s="90"/>
      <c r="M2" s="90"/>
      <c r="N2" s="89"/>
      <c r="O2" s="89"/>
      <c r="P2" s="89"/>
      <c r="Q2" s="90"/>
      <c r="R2" s="90"/>
      <c r="S2" s="90"/>
      <c r="T2" s="132"/>
      <c r="U2" s="90"/>
      <c r="V2" s="90"/>
      <c r="W2" s="134"/>
      <c r="X2" s="134"/>
      <c r="Y2" s="134"/>
      <c r="Z2" s="91"/>
      <c r="AA2" s="91"/>
      <c r="AB2" s="91"/>
      <c r="AC2" s="91"/>
      <c r="AD2" s="100"/>
      <c r="AE2" s="91"/>
      <c r="AF2" s="91"/>
      <c r="AG2" s="101"/>
      <c r="AH2" s="91"/>
    </row>
    <row r="3" spans="1:34" ht="22.5" x14ac:dyDescent="0.4">
      <c r="A3" s="76" t="s">
        <v>56</v>
      </c>
      <c r="B3" s="80" t="s">
        <v>13</v>
      </c>
      <c r="C3" s="81"/>
      <c r="D3" s="82"/>
      <c r="E3" s="78"/>
      <c r="F3" s="78"/>
      <c r="G3" s="79"/>
      <c r="H3" s="78"/>
      <c r="I3" s="78"/>
      <c r="J3" s="79"/>
      <c r="K3" s="78"/>
      <c r="L3" s="78"/>
      <c r="M3" s="79"/>
      <c r="N3" s="78"/>
      <c r="O3" s="78"/>
      <c r="P3" s="79"/>
      <c r="Q3" s="78" t="s">
        <v>69</v>
      </c>
      <c r="R3" s="78"/>
      <c r="S3" s="79"/>
      <c r="T3" s="78"/>
      <c r="U3" s="78"/>
      <c r="V3" s="79"/>
      <c r="W3" s="130"/>
      <c r="X3" s="130"/>
      <c r="Y3" s="131"/>
      <c r="Z3" s="86">
        <f>SUM(AA3:AC4)</f>
        <v>1</v>
      </c>
      <c r="AA3" s="86">
        <v>1</v>
      </c>
      <c r="AB3" s="86">
        <v>0</v>
      </c>
      <c r="AC3" s="86">
        <v>0</v>
      </c>
      <c r="AD3" s="92">
        <v>3</v>
      </c>
      <c r="AE3" s="86">
        <f>SUM(E4,H4,K4,N4,Q4,T4,W4)</f>
        <v>7</v>
      </c>
      <c r="AF3" s="86">
        <f>SUM(G4,J4,M4,P4,S4,V4,Y4)</f>
        <v>0</v>
      </c>
      <c r="AG3" s="86">
        <f>AE3-AF3</f>
        <v>7</v>
      </c>
      <c r="AH3" s="94">
        <v>3</v>
      </c>
    </row>
    <row r="4" spans="1:34" ht="22.5" x14ac:dyDescent="0.4">
      <c r="A4" s="77"/>
      <c r="B4" s="83"/>
      <c r="C4" s="84"/>
      <c r="D4" s="85"/>
      <c r="E4" s="3"/>
      <c r="F4" s="3" t="s">
        <v>49</v>
      </c>
      <c r="G4" s="4"/>
      <c r="H4" s="3"/>
      <c r="I4" s="3" t="s">
        <v>49</v>
      </c>
      <c r="J4" s="4"/>
      <c r="K4" s="3"/>
      <c r="L4" s="3" t="s">
        <v>49</v>
      </c>
      <c r="M4" s="4"/>
      <c r="N4" s="3"/>
      <c r="O4" s="3" t="s">
        <v>49</v>
      </c>
      <c r="P4" s="4"/>
      <c r="Q4" s="3">
        <v>7</v>
      </c>
      <c r="R4" s="3" t="s">
        <v>49</v>
      </c>
      <c r="S4" s="4">
        <v>0</v>
      </c>
      <c r="T4" s="3"/>
      <c r="U4" s="3" t="s">
        <v>49</v>
      </c>
      <c r="V4" s="4"/>
      <c r="W4" s="50"/>
      <c r="X4" s="50" t="s">
        <v>49</v>
      </c>
      <c r="Y4" s="51"/>
      <c r="Z4" s="87"/>
      <c r="AA4" s="87"/>
      <c r="AB4" s="87"/>
      <c r="AC4" s="87"/>
      <c r="AD4" s="93"/>
      <c r="AE4" s="96"/>
      <c r="AF4" s="96"/>
      <c r="AG4" s="87"/>
      <c r="AH4" s="95"/>
    </row>
    <row r="5" spans="1:34" ht="22.5" customHeight="1" x14ac:dyDescent="0.4">
      <c r="A5" s="138" t="s">
        <v>47</v>
      </c>
      <c r="B5" s="78"/>
      <c r="C5" s="78"/>
      <c r="D5" s="79"/>
      <c r="E5" s="80" t="s">
        <v>13</v>
      </c>
      <c r="F5" s="81"/>
      <c r="G5" s="82"/>
      <c r="H5" s="78"/>
      <c r="I5" s="78"/>
      <c r="J5" s="79"/>
      <c r="K5" s="78" t="s">
        <v>60</v>
      </c>
      <c r="L5" s="78"/>
      <c r="M5" s="79"/>
      <c r="N5" s="78" t="s">
        <v>59</v>
      </c>
      <c r="O5" s="78"/>
      <c r="P5" s="79"/>
      <c r="Q5" s="78"/>
      <c r="R5" s="78"/>
      <c r="S5" s="79"/>
      <c r="T5" s="78"/>
      <c r="U5" s="78"/>
      <c r="V5" s="79"/>
      <c r="W5" s="130"/>
      <c r="X5" s="130"/>
      <c r="Y5" s="131"/>
      <c r="Z5" s="86">
        <f t="shared" ref="Z5" si="0">SUM(AA5:AC6)</f>
        <v>2</v>
      </c>
      <c r="AA5" s="86">
        <v>1</v>
      </c>
      <c r="AB5" s="86">
        <v>0</v>
      </c>
      <c r="AC5" s="86">
        <v>1</v>
      </c>
      <c r="AD5" s="92">
        <v>3</v>
      </c>
      <c r="AE5" s="86">
        <f>SUM(B6,H6,K6,N6,Q6,T6,W6)</f>
        <v>3</v>
      </c>
      <c r="AF5" s="86">
        <f>SUM(D6,J6,M6,P6,S6,V6,Y6)</f>
        <v>2</v>
      </c>
      <c r="AG5" s="86">
        <f t="shared" ref="AG5" si="1">AE5-AF5</f>
        <v>1</v>
      </c>
      <c r="AH5" s="94">
        <v>4</v>
      </c>
    </row>
    <row r="6" spans="1:34" ht="22.5" customHeight="1" x14ac:dyDescent="0.4">
      <c r="A6" s="139"/>
      <c r="B6" s="3"/>
      <c r="C6" s="3" t="s">
        <v>49</v>
      </c>
      <c r="D6" s="4"/>
      <c r="E6" s="83"/>
      <c r="F6" s="84"/>
      <c r="G6" s="85"/>
      <c r="H6" s="3"/>
      <c r="I6" s="3" t="s">
        <v>49</v>
      </c>
      <c r="J6" s="4"/>
      <c r="K6" s="3">
        <v>2</v>
      </c>
      <c r="L6" s="3" t="s">
        <v>49</v>
      </c>
      <c r="M6" s="4">
        <v>0</v>
      </c>
      <c r="N6" s="3">
        <v>1</v>
      </c>
      <c r="O6" s="3" t="s">
        <v>49</v>
      </c>
      <c r="P6" s="4">
        <v>2</v>
      </c>
      <c r="Q6" s="3"/>
      <c r="R6" s="3" t="s">
        <v>49</v>
      </c>
      <c r="S6" s="4"/>
      <c r="T6" s="3"/>
      <c r="U6" s="3" t="s">
        <v>49</v>
      </c>
      <c r="V6" s="4"/>
      <c r="W6" s="50"/>
      <c r="X6" s="50" t="s">
        <v>49</v>
      </c>
      <c r="Y6" s="51"/>
      <c r="Z6" s="87"/>
      <c r="AA6" s="87"/>
      <c r="AB6" s="87"/>
      <c r="AC6" s="87"/>
      <c r="AD6" s="93"/>
      <c r="AE6" s="96"/>
      <c r="AF6" s="96"/>
      <c r="AG6" s="87"/>
      <c r="AH6" s="95"/>
    </row>
    <row r="7" spans="1:34" ht="22.5" customHeight="1" x14ac:dyDescent="0.4">
      <c r="A7" s="136" t="s">
        <v>32</v>
      </c>
      <c r="B7" s="78"/>
      <c r="C7" s="78"/>
      <c r="D7" s="79"/>
      <c r="E7" s="78"/>
      <c r="F7" s="78"/>
      <c r="G7" s="79"/>
      <c r="H7" s="80" t="s">
        <v>13</v>
      </c>
      <c r="I7" s="81"/>
      <c r="J7" s="82"/>
      <c r="K7" s="78" t="s">
        <v>60</v>
      </c>
      <c r="L7" s="78"/>
      <c r="M7" s="79"/>
      <c r="N7" s="78"/>
      <c r="O7" s="78"/>
      <c r="P7" s="79"/>
      <c r="Q7" s="78" t="s">
        <v>60</v>
      </c>
      <c r="R7" s="78"/>
      <c r="S7" s="79"/>
      <c r="T7" s="78" t="s">
        <v>169</v>
      </c>
      <c r="U7" s="78"/>
      <c r="V7" s="79"/>
      <c r="W7" s="130"/>
      <c r="X7" s="130"/>
      <c r="Y7" s="131"/>
      <c r="Z7" s="86">
        <f t="shared" ref="Z7" si="2">SUM(AA7:AC8)</f>
        <v>3</v>
      </c>
      <c r="AA7" s="86">
        <v>3</v>
      </c>
      <c r="AB7" s="86">
        <v>0</v>
      </c>
      <c r="AC7" s="86">
        <v>0</v>
      </c>
      <c r="AD7" s="92">
        <v>9</v>
      </c>
      <c r="AE7" s="86">
        <f>SUM(B8,E8,H8,K8,N8,Q8,T8,W8)</f>
        <v>18</v>
      </c>
      <c r="AF7" s="86">
        <f>SUM(D8,G8,M8,P8,S8,V8,Y8)</f>
        <v>3</v>
      </c>
      <c r="AG7" s="86">
        <f t="shared" ref="AG7" si="3">AE7-AF7</f>
        <v>15</v>
      </c>
      <c r="AH7" s="94">
        <v>1</v>
      </c>
    </row>
    <row r="8" spans="1:34" ht="22.5" customHeight="1" x14ac:dyDescent="0.4">
      <c r="A8" s="137"/>
      <c r="B8" s="3"/>
      <c r="C8" s="3" t="s">
        <v>49</v>
      </c>
      <c r="D8" s="4"/>
      <c r="E8" s="3"/>
      <c r="F8" s="3" t="s">
        <v>49</v>
      </c>
      <c r="G8" s="4"/>
      <c r="H8" s="83"/>
      <c r="I8" s="84"/>
      <c r="J8" s="85"/>
      <c r="K8" s="3">
        <v>6</v>
      </c>
      <c r="L8" s="3" t="s">
        <v>49</v>
      </c>
      <c r="M8" s="4">
        <v>0</v>
      </c>
      <c r="N8" s="3"/>
      <c r="O8" s="3" t="s">
        <v>49</v>
      </c>
      <c r="P8" s="4"/>
      <c r="Q8" s="3">
        <v>6</v>
      </c>
      <c r="R8" s="3" t="s">
        <v>49</v>
      </c>
      <c r="S8" s="4">
        <v>1</v>
      </c>
      <c r="T8" s="3">
        <v>6</v>
      </c>
      <c r="U8" s="3" t="s">
        <v>170</v>
      </c>
      <c r="V8" s="4">
        <v>2</v>
      </c>
      <c r="W8" s="50"/>
      <c r="X8" s="50" t="s">
        <v>49</v>
      </c>
      <c r="Y8" s="51"/>
      <c r="Z8" s="87"/>
      <c r="AA8" s="87"/>
      <c r="AB8" s="87"/>
      <c r="AC8" s="87"/>
      <c r="AD8" s="93"/>
      <c r="AE8" s="96"/>
      <c r="AF8" s="96"/>
      <c r="AG8" s="87"/>
      <c r="AH8" s="95"/>
    </row>
    <row r="9" spans="1:34" ht="22.5" customHeight="1" x14ac:dyDescent="0.4">
      <c r="A9" s="76" t="s">
        <v>31</v>
      </c>
      <c r="B9" s="78"/>
      <c r="C9" s="78"/>
      <c r="D9" s="79"/>
      <c r="E9" s="78" t="s">
        <v>59</v>
      </c>
      <c r="F9" s="78"/>
      <c r="G9" s="79"/>
      <c r="H9" s="78" t="s">
        <v>59</v>
      </c>
      <c r="I9" s="78"/>
      <c r="J9" s="79"/>
      <c r="K9" s="80" t="s">
        <v>13</v>
      </c>
      <c r="L9" s="81"/>
      <c r="M9" s="82"/>
      <c r="N9" s="78"/>
      <c r="O9" s="78"/>
      <c r="P9" s="79"/>
      <c r="Q9" s="78"/>
      <c r="R9" s="78"/>
      <c r="S9" s="79"/>
      <c r="T9" s="78"/>
      <c r="U9" s="78"/>
      <c r="V9" s="79"/>
      <c r="W9" s="130"/>
      <c r="X9" s="130"/>
      <c r="Y9" s="131"/>
      <c r="Z9" s="86">
        <f t="shared" ref="Z9" si="4">SUM(AA9:AC10)</f>
        <v>2</v>
      </c>
      <c r="AA9" s="86">
        <v>0</v>
      </c>
      <c r="AB9" s="86">
        <v>0</v>
      </c>
      <c r="AC9" s="86">
        <v>2</v>
      </c>
      <c r="AD9" s="92">
        <v>0</v>
      </c>
      <c r="AE9" s="86">
        <f>SUM(B10,E10,H10,K10,N10,Q10,T10,W10)</f>
        <v>0</v>
      </c>
      <c r="AF9" s="86">
        <f>SUM(D10,G10,J10,M10,P10,S10,V10,Y10)</f>
        <v>8</v>
      </c>
      <c r="AG9" s="86">
        <f t="shared" ref="AG9" si="5">AE9-AF9</f>
        <v>-8</v>
      </c>
      <c r="AH9" s="94">
        <v>6</v>
      </c>
    </row>
    <row r="10" spans="1:34" ht="22.5" customHeight="1" x14ac:dyDescent="0.4">
      <c r="A10" s="77"/>
      <c r="B10" s="3"/>
      <c r="C10" s="3" t="s">
        <v>49</v>
      </c>
      <c r="D10" s="4"/>
      <c r="E10" s="3">
        <v>0</v>
      </c>
      <c r="F10" s="3" t="s">
        <v>49</v>
      </c>
      <c r="G10" s="4">
        <v>2</v>
      </c>
      <c r="H10" s="3">
        <v>0</v>
      </c>
      <c r="I10" s="3" t="s">
        <v>49</v>
      </c>
      <c r="J10" s="4">
        <v>6</v>
      </c>
      <c r="K10" s="83"/>
      <c r="L10" s="84"/>
      <c r="M10" s="85"/>
      <c r="N10" s="3"/>
      <c r="O10" s="3" t="s">
        <v>49</v>
      </c>
      <c r="P10" s="4"/>
      <c r="Q10" s="3"/>
      <c r="R10" s="3" t="s">
        <v>49</v>
      </c>
      <c r="S10" s="4"/>
      <c r="T10" s="3"/>
      <c r="U10" s="3" t="s">
        <v>49</v>
      </c>
      <c r="V10" s="4"/>
      <c r="W10" s="50"/>
      <c r="X10" s="50" t="s">
        <v>49</v>
      </c>
      <c r="Y10" s="51"/>
      <c r="Z10" s="87"/>
      <c r="AA10" s="87"/>
      <c r="AB10" s="87"/>
      <c r="AC10" s="87"/>
      <c r="AD10" s="93"/>
      <c r="AE10" s="96"/>
      <c r="AF10" s="96"/>
      <c r="AG10" s="87"/>
      <c r="AH10" s="95"/>
    </row>
    <row r="11" spans="1:34" ht="22.5" customHeight="1" x14ac:dyDescent="0.4">
      <c r="A11" s="76" t="s">
        <v>55</v>
      </c>
      <c r="B11" s="78"/>
      <c r="C11" s="78"/>
      <c r="D11" s="79"/>
      <c r="E11" s="78" t="s">
        <v>60</v>
      </c>
      <c r="F11" s="78"/>
      <c r="G11" s="79"/>
      <c r="H11" s="78"/>
      <c r="I11" s="78"/>
      <c r="J11" s="79"/>
      <c r="K11" s="78"/>
      <c r="L11" s="78"/>
      <c r="M11" s="79"/>
      <c r="N11" s="80" t="s">
        <v>13</v>
      </c>
      <c r="O11" s="81"/>
      <c r="P11" s="82"/>
      <c r="Q11" s="78"/>
      <c r="R11" s="78"/>
      <c r="S11" s="79"/>
      <c r="T11" s="78" t="s">
        <v>60</v>
      </c>
      <c r="U11" s="78"/>
      <c r="V11" s="79"/>
      <c r="W11" s="130"/>
      <c r="X11" s="130"/>
      <c r="Y11" s="131"/>
      <c r="Z11" s="86">
        <f t="shared" ref="Z11" si="6">SUM(AA11:AC12)</f>
        <v>2</v>
      </c>
      <c r="AA11" s="86">
        <v>2</v>
      </c>
      <c r="AB11" s="86">
        <v>0</v>
      </c>
      <c r="AC11" s="86">
        <v>0</v>
      </c>
      <c r="AD11" s="92">
        <v>6</v>
      </c>
      <c r="AE11" s="86">
        <f>SUM(B12,E12,H12,K12,N12,Q12,T12,W12)</f>
        <v>4</v>
      </c>
      <c r="AF11" s="86">
        <f>SUM(D12,G12,J12,M12,P12,S12,V12,Y12)</f>
        <v>2</v>
      </c>
      <c r="AG11" s="86">
        <f t="shared" ref="AG11" si="7">AE11-AF11</f>
        <v>2</v>
      </c>
      <c r="AH11" s="94">
        <v>2</v>
      </c>
    </row>
    <row r="12" spans="1:34" ht="22.5" customHeight="1" x14ac:dyDescent="0.4">
      <c r="A12" s="77"/>
      <c r="B12" s="3"/>
      <c r="C12" s="3" t="s">
        <v>49</v>
      </c>
      <c r="D12" s="4"/>
      <c r="E12" s="3">
        <v>2</v>
      </c>
      <c r="F12" s="3" t="s">
        <v>49</v>
      </c>
      <c r="G12" s="4">
        <v>1</v>
      </c>
      <c r="H12" s="3"/>
      <c r="I12" s="3" t="s">
        <v>49</v>
      </c>
      <c r="J12" s="4"/>
      <c r="K12" s="3"/>
      <c r="L12" s="3" t="s">
        <v>49</v>
      </c>
      <c r="M12" s="4"/>
      <c r="N12" s="83"/>
      <c r="O12" s="84"/>
      <c r="P12" s="85"/>
      <c r="Q12" s="3"/>
      <c r="R12" s="3" t="s">
        <v>49</v>
      </c>
      <c r="S12" s="4"/>
      <c r="T12" s="3">
        <v>2</v>
      </c>
      <c r="U12" s="3" t="s">
        <v>49</v>
      </c>
      <c r="V12" s="4">
        <v>1</v>
      </c>
      <c r="W12" s="50"/>
      <c r="X12" s="50" t="s">
        <v>49</v>
      </c>
      <c r="Y12" s="51"/>
      <c r="Z12" s="87"/>
      <c r="AA12" s="87"/>
      <c r="AB12" s="87"/>
      <c r="AC12" s="87"/>
      <c r="AD12" s="93"/>
      <c r="AE12" s="96"/>
      <c r="AF12" s="96"/>
      <c r="AG12" s="87"/>
      <c r="AH12" s="95"/>
    </row>
    <row r="13" spans="1:34" ht="22.5" customHeight="1" x14ac:dyDescent="0.4">
      <c r="A13" s="98" t="s">
        <v>35</v>
      </c>
      <c r="B13" s="78" t="s">
        <v>70</v>
      </c>
      <c r="C13" s="78"/>
      <c r="D13" s="79"/>
      <c r="E13" s="78"/>
      <c r="F13" s="78"/>
      <c r="G13" s="79"/>
      <c r="H13" s="78" t="s">
        <v>59</v>
      </c>
      <c r="I13" s="78"/>
      <c r="J13" s="79"/>
      <c r="K13" s="78"/>
      <c r="L13" s="78"/>
      <c r="M13" s="79"/>
      <c r="N13" s="78"/>
      <c r="O13" s="78"/>
      <c r="P13" s="79"/>
      <c r="Q13" s="80" t="s">
        <v>13</v>
      </c>
      <c r="R13" s="81"/>
      <c r="S13" s="82"/>
      <c r="T13" s="78" t="s">
        <v>59</v>
      </c>
      <c r="U13" s="78"/>
      <c r="V13" s="79"/>
      <c r="W13" s="130"/>
      <c r="X13" s="130"/>
      <c r="Y13" s="131"/>
      <c r="Z13" s="86">
        <f t="shared" ref="Z13" si="8">SUM(AA13:AC14)</f>
        <v>3</v>
      </c>
      <c r="AA13" s="86">
        <v>0</v>
      </c>
      <c r="AB13" s="86">
        <v>0</v>
      </c>
      <c r="AC13" s="86">
        <v>3</v>
      </c>
      <c r="AD13" s="92">
        <v>0</v>
      </c>
      <c r="AE13" s="86">
        <f>SUM(B14,E14,H14,K14,N14,Q14,T14,W14)</f>
        <v>1</v>
      </c>
      <c r="AF13" s="86">
        <f>SUM(D14,G14,J14,M14,P14,S14,V14,Y14)</f>
        <v>18</v>
      </c>
      <c r="AG13" s="86">
        <f t="shared" ref="AG13" si="9">AE13-AF13</f>
        <v>-17</v>
      </c>
      <c r="AH13" s="94">
        <v>7</v>
      </c>
    </row>
    <row r="14" spans="1:34" ht="22.5" customHeight="1" x14ac:dyDescent="0.4">
      <c r="A14" s="99"/>
      <c r="B14" s="3">
        <v>0</v>
      </c>
      <c r="C14" s="3" t="s">
        <v>49</v>
      </c>
      <c r="D14" s="4">
        <v>7</v>
      </c>
      <c r="E14" s="3"/>
      <c r="F14" s="3" t="s">
        <v>49</v>
      </c>
      <c r="G14" s="4"/>
      <c r="H14" s="3">
        <v>1</v>
      </c>
      <c r="I14" s="3" t="s">
        <v>49</v>
      </c>
      <c r="J14" s="4">
        <v>6</v>
      </c>
      <c r="K14" s="3"/>
      <c r="L14" s="3" t="s">
        <v>49</v>
      </c>
      <c r="M14" s="4"/>
      <c r="N14" s="3"/>
      <c r="O14" s="3" t="s">
        <v>49</v>
      </c>
      <c r="P14" s="4"/>
      <c r="Q14" s="83"/>
      <c r="R14" s="84"/>
      <c r="S14" s="85"/>
      <c r="T14" s="3">
        <v>0</v>
      </c>
      <c r="U14" s="3" t="s">
        <v>49</v>
      </c>
      <c r="V14" s="4">
        <v>5</v>
      </c>
      <c r="W14" s="50"/>
      <c r="X14" s="50" t="s">
        <v>49</v>
      </c>
      <c r="Y14" s="51"/>
      <c r="Z14" s="87"/>
      <c r="AA14" s="87"/>
      <c r="AB14" s="87"/>
      <c r="AC14" s="87"/>
      <c r="AD14" s="93"/>
      <c r="AE14" s="96"/>
      <c r="AF14" s="96"/>
      <c r="AG14" s="87"/>
      <c r="AH14" s="95"/>
    </row>
    <row r="15" spans="1:34" ht="22.5" customHeight="1" x14ac:dyDescent="0.4">
      <c r="A15" s="76" t="s">
        <v>34</v>
      </c>
      <c r="B15" s="78"/>
      <c r="C15" s="78"/>
      <c r="D15" s="79"/>
      <c r="E15" s="78"/>
      <c r="F15" s="78"/>
      <c r="G15" s="79"/>
      <c r="H15" s="78" t="s">
        <v>59</v>
      </c>
      <c r="I15" s="78"/>
      <c r="J15" s="79"/>
      <c r="K15" s="78"/>
      <c r="L15" s="78"/>
      <c r="M15" s="79"/>
      <c r="N15" s="78" t="s">
        <v>59</v>
      </c>
      <c r="O15" s="78"/>
      <c r="P15" s="79"/>
      <c r="Q15" s="78" t="s">
        <v>144</v>
      </c>
      <c r="R15" s="78"/>
      <c r="S15" s="79"/>
      <c r="T15" s="80" t="s">
        <v>13</v>
      </c>
      <c r="U15" s="81"/>
      <c r="V15" s="82"/>
      <c r="W15" s="130"/>
      <c r="X15" s="130"/>
      <c r="Y15" s="131"/>
      <c r="Z15" s="86">
        <f t="shared" ref="Z15" si="10">SUM(AA15:AC16)</f>
        <v>3</v>
      </c>
      <c r="AA15" s="86">
        <v>1</v>
      </c>
      <c r="AB15" s="86">
        <v>0</v>
      </c>
      <c r="AC15" s="86">
        <v>2</v>
      </c>
      <c r="AD15" s="92">
        <v>3</v>
      </c>
      <c r="AE15" s="86">
        <f>SUM(B16,E16,H16,K16,N16,Q16,T16,W16)</f>
        <v>8</v>
      </c>
      <c r="AF15" s="86">
        <f>SUM(D16,G16,J16,M16,P16,S16,V16,Y16)</f>
        <v>8</v>
      </c>
      <c r="AG15" s="86">
        <f t="shared" ref="AG15" si="11">AE15-AF15</f>
        <v>0</v>
      </c>
      <c r="AH15" s="94">
        <v>5</v>
      </c>
    </row>
    <row r="16" spans="1:34" ht="22.5" customHeight="1" x14ac:dyDescent="0.4">
      <c r="A16" s="77"/>
      <c r="B16" s="3"/>
      <c r="C16" s="3" t="s">
        <v>49</v>
      </c>
      <c r="D16" s="4"/>
      <c r="E16" s="3"/>
      <c r="F16" s="3" t="s">
        <v>49</v>
      </c>
      <c r="G16" s="4"/>
      <c r="H16" s="3">
        <v>2</v>
      </c>
      <c r="I16" s="3" t="s">
        <v>49</v>
      </c>
      <c r="J16" s="4">
        <v>6</v>
      </c>
      <c r="K16" s="3"/>
      <c r="L16" s="3" t="s">
        <v>49</v>
      </c>
      <c r="M16" s="4"/>
      <c r="N16" s="3">
        <v>1</v>
      </c>
      <c r="O16" s="3" t="s">
        <v>49</v>
      </c>
      <c r="P16" s="4">
        <v>2</v>
      </c>
      <c r="Q16" s="3">
        <v>5</v>
      </c>
      <c r="R16" s="3" t="s">
        <v>49</v>
      </c>
      <c r="S16" s="4">
        <v>0</v>
      </c>
      <c r="T16" s="83"/>
      <c r="U16" s="84"/>
      <c r="V16" s="85"/>
      <c r="W16" s="50"/>
      <c r="X16" s="50" t="s">
        <v>49</v>
      </c>
      <c r="Y16" s="51"/>
      <c r="Z16" s="87"/>
      <c r="AA16" s="87"/>
      <c r="AB16" s="87"/>
      <c r="AC16" s="87"/>
      <c r="AD16" s="93"/>
      <c r="AE16" s="96"/>
      <c r="AF16" s="96"/>
      <c r="AG16" s="87"/>
      <c r="AH16" s="95"/>
    </row>
    <row r="17" spans="1:34" ht="22.5" customHeight="1" x14ac:dyDescent="0.4">
      <c r="A17" s="146" t="s">
        <v>260</v>
      </c>
      <c r="B17" s="130"/>
      <c r="C17" s="130"/>
      <c r="D17" s="131"/>
      <c r="E17" s="130"/>
      <c r="F17" s="130"/>
      <c r="G17" s="131"/>
      <c r="H17" s="130"/>
      <c r="I17" s="130"/>
      <c r="J17" s="131"/>
      <c r="K17" s="130"/>
      <c r="L17" s="130"/>
      <c r="M17" s="131"/>
      <c r="N17" s="130"/>
      <c r="O17" s="130"/>
      <c r="P17" s="131"/>
      <c r="Q17" s="130"/>
      <c r="R17" s="130"/>
      <c r="S17" s="131"/>
      <c r="T17" s="130"/>
      <c r="U17" s="130"/>
      <c r="V17" s="131"/>
      <c r="W17" s="140" t="s">
        <v>13</v>
      </c>
      <c r="X17" s="141"/>
      <c r="Y17" s="142"/>
      <c r="Z17" s="150">
        <f t="shared" ref="Z17" si="12">SUM(AA17:AC18)</f>
        <v>0</v>
      </c>
      <c r="AA17" s="150">
        <v>0</v>
      </c>
      <c r="AB17" s="150">
        <v>0</v>
      </c>
      <c r="AC17" s="150">
        <v>0</v>
      </c>
      <c r="AD17" s="148">
        <v>0</v>
      </c>
      <c r="AE17" s="150">
        <f>SUM(B18,E18,H18,K18,N18,Q18,T18,W18)</f>
        <v>0</v>
      </c>
      <c r="AF17" s="150">
        <f>SUM(D18,G18,J18,M18,P18,S18,V18,Y18)</f>
        <v>0</v>
      </c>
      <c r="AG17" s="150">
        <f t="shared" ref="AG17" si="13">AE17-AF17</f>
        <v>0</v>
      </c>
      <c r="AH17" s="148"/>
    </row>
    <row r="18" spans="1:34" ht="22.5" customHeight="1" x14ac:dyDescent="0.4">
      <c r="A18" s="147"/>
      <c r="B18" s="50"/>
      <c r="C18" s="50" t="s">
        <v>49</v>
      </c>
      <c r="D18" s="51"/>
      <c r="E18" s="50"/>
      <c r="F18" s="50" t="s">
        <v>49</v>
      </c>
      <c r="G18" s="51"/>
      <c r="H18" s="50"/>
      <c r="I18" s="50" t="s">
        <v>49</v>
      </c>
      <c r="J18" s="51"/>
      <c r="K18" s="50"/>
      <c r="L18" s="50" t="s">
        <v>49</v>
      </c>
      <c r="M18" s="51"/>
      <c r="N18" s="50"/>
      <c r="O18" s="50" t="s">
        <v>49</v>
      </c>
      <c r="P18" s="51"/>
      <c r="Q18" s="50"/>
      <c r="R18" s="50" t="s">
        <v>49</v>
      </c>
      <c r="S18" s="51"/>
      <c r="T18" s="50"/>
      <c r="U18" s="50" t="s">
        <v>49</v>
      </c>
      <c r="V18" s="51"/>
      <c r="W18" s="143"/>
      <c r="X18" s="144"/>
      <c r="Y18" s="145"/>
      <c r="Z18" s="152"/>
      <c r="AA18" s="152"/>
      <c r="AB18" s="152"/>
      <c r="AC18" s="152"/>
      <c r="AD18" s="149"/>
      <c r="AE18" s="151"/>
      <c r="AF18" s="151"/>
      <c r="AG18" s="152"/>
      <c r="AH18" s="149"/>
    </row>
    <row r="19" spans="1:34" x14ac:dyDescent="0.4">
      <c r="B19" s="5" t="s">
        <v>58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6"/>
      <c r="R19" s="6"/>
      <c r="S19" s="6"/>
      <c r="T19" s="6"/>
      <c r="U19" s="6"/>
      <c r="V19" s="6"/>
      <c r="W19" s="6"/>
      <c r="X19" s="6"/>
      <c r="Y19" s="6"/>
      <c r="Z19" s="5"/>
      <c r="AA19" s="5"/>
      <c r="AB19" s="5"/>
      <c r="AC19" s="5"/>
      <c r="AD19" s="5"/>
      <c r="AE19" s="5"/>
      <c r="AF19" s="5"/>
      <c r="AG19" s="5"/>
      <c r="AH19" s="5"/>
    </row>
    <row r="20" spans="1:34" x14ac:dyDescent="0.4">
      <c r="B20" s="17"/>
    </row>
  </sheetData>
  <sheetProtection algorithmName="SHA-512" hashValue="OwqTzYsPTwNqNAWcdlyhdgsKAL8j3oBrMfaZmtlKo2C6KUdUXHnSbZ5k1it+C6Cl54Aob2QBP7uI84K207N58g==" saltValue="hAQFvEPX7LIorilGtBLZpw==" spinCount="100000" sheet="1" objects="1" scenarios="1"/>
  <mergeCells count="162">
    <mergeCell ref="AD17:AD18"/>
    <mergeCell ref="AE17:AE18"/>
    <mergeCell ref="AF17:AF18"/>
    <mergeCell ref="AG17:AG18"/>
    <mergeCell ref="AH17:AH18"/>
    <mergeCell ref="Z17:Z18"/>
    <mergeCell ref="AA17:AA18"/>
    <mergeCell ref="AB17:AB18"/>
    <mergeCell ref="AC17:AC18"/>
    <mergeCell ref="Q17:S17"/>
    <mergeCell ref="T17:V17"/>
    <mergeCell ref="W17:Y18"/>
    <mergeCell ref="A17:A18"/>
    <mergeCell ref="B17:D17"/>
    <mergeCell ref="E17:G17"/>
    <mergeCell ref="H17:J17"/>
    <mergeCell ref="K17:M17"/>
    <mergeCell ref="N17:P17"/>
    <mergeCell ref="AG13:AG14"/>
    <mergeCell ref="AH13:AH14"/>
    <mergeCell ref="AC15:AC16"/>
    <mergeCell ref="AD15:AD16"/>
    <mergeCell ref="AE15:AE16"/>
    <mergeCell ref="AF15:AF16"/>
    <mergeCell ref="AG15:AG16"/>
    <mergeCell ref="AH15:AH16"/>
    <mergeCell ref="AC13:AC14"/>
    <mergeCell ref="A13:A14"/>
    <mergeCell ref="B13:D13"/>
    <mergeCell ref="E13:G13"/>
    <mergeCell ref="H13:J13"/>
    <mergeCell ref="K13:M13"/>
    <mergeCell ref="N13:P13"/>
    <mergeCell ref="AD13:AD14"/>
    <mergeCell ref="AE13:AE14"/>
    <mergeCell ref="AF13:AF14"/>
    <mergeCell ref="H11:J11"/>
    <mergeCell ref="K11:M11"/>
    <mergeCell ref="N11:P12"/>
    <mergeCell ref="Q11:S11"/>
    <mergeCell ref="T11:V11"/>
    <mergeCell ref="Q13:S14"/>
    <mergeCell ref="T13:V13"/>
    <mergeCell ref="W13:Y13"/>
    <mergeCell ref="W11:Y11"/>
    <mergeCell ref="AD11:AD12"/>
    <mergeCell ref="AE11:AE12"/>
    <mergeCell ref="AF11:AF12"/>
    <mergeCell ref="AG11:AG12"/>
    <mergeCell ref="AH11:AH12"/>
    <mergeCell ref="AB11:AB12"/>
    <mergeCell ref="A15:A16"/>
    <mergeCell ref="B15:D15"/>
    <mergeCell ref="E15:G15"/>
    <mergeCell ref="H15:J15"/>
    <mergeCell ref="K15:M15"/>
    <mergeCell ref="Z13:Z14"/>
    <mergeCell ref="AA13:AA14"/>
    <mergeCell ref="AB13:AB14"/>
    <mergeCell ref="N15:P15"/>
    <mergeCell ref="Q15:S15"/>
    <mergeCell ref="T15:V16"/>
    <mergeCell ref="W15:Y15"/>
    <mergeCell ref="Z15:Z16"/>
    <mergeCell ref="AA15:AA16"/>
    <mergeCell ref="AB15:AB16"/>
    <mergeCell ref="A11:A12"/>
    <mergeCell ref="B11:D11"/>
    <mergeCell ref="E11:G11"/>
    <mergeCell ref="Q9:S9"/>
    <mergeCell ref="T9:V9"/>
    <mergeCell ref="W9:Y9"/>
    <mergeCell ref="A9:A10"/>
    <mergeCell ref="B9:D9"/>
    <mergeCell ref="E9:G9"/>
    <mergeCell ref="H9:J9"/>
    <mergeCell ref="K9:M10"/>
    <mergeCell ref="N9:P9"/>
    <mergeCell ref="Z11:Z12"/>
    <mergeCell ref="AA11:AA12"/>
    <mergeCell ref="AD5:AD6"/>
    <mergeCell ref="AE5:AE6"/>
    <mergeCell ref="AF5:AF6"/>
    <mergeCell ref="AG5:AG6"/>
    <mergeCell ref="AH5:AH6"/>
    <mergeCell ref="AC7:AC8"/>
    <mergeCell ref="AD7:AD8"/>
    <mergeCell ref="AE7:AE8"/>
    <mergeCell ref="AF7:AF8"/>
    <mergeCell ref="AG7:AG8"/>
    <mergeCell ref="AH7:AH8"/>
    <mergeCell ref="AC5:AC6"/>
    <mergeCell ref="Z9:Z10"/>
    <mergeCell ref="AA9:AA10"/>
    <mergeCell ref="AB9:AB10"/>
    <mergeCell ref="AC9:AC10"/>
    <mergeCell ref="AD9:AD10"/>
    <mergeCell ref="AE9:AE10"/>
    <mergeCell ref="AF9:AF10"/>
    <mergeCell ref="AG9:AG10"/>
    <mergeCell ref="AH9:AH10"/>
    <mergeCell ref="AC11:AC12"/>
    <mergeCell ref="A3:A4"/>
    <mergeCell ref="B3:D4"/>
    <mergeCell ref="E3:G3"/>
    <mergeCell ref="H3:J3"/>
    <mergeCell ref="K3:M3"/>
    <mergeCell ref="N3:P3"/>
    <mergeCell ref="Q3:S3"/>
    <mergeCell ref="T3:V3"/>
    <mergeCell ref="Q5:S5"/>
    <mergeCell ref="T5:V5"/>
    <mergeCell ref="A5:A6"/>
    <mergeCell ref="B5:D5"/>
    <mergeCell ref="E5:G6"/>
    <mergeCell ref="H5:J5"/>
    <mergeCell ref="K5:M5"/>
    <mergeCell ref="N5:P5"/>
    <mergeCell ref="A7:A8"/>
    <mergeCell ref="B7:D7"/>
    <mergeCell ref="E7:G7"/>
    <mergeCell ref="H7:J8"/>
    <mergeCell ref="K7:M7"/>
    <mergeCell ref="Z5:Z6"/>
    <mergeCell ref="AA5:AA6"/>
    <mergeCell ref="AB5:AB6"/>
    <mergeCell ref="N7:P7"/>
    <mergeCell ref="Q7:S7"/>
    <mergeCell ref="T7:V7"/>
    <mergeCell ref="W7:Y7"/>
    <mergeCell ref="Z7:Z8"/>
    <mergeCell ref="AA7:AA8"/>
    <mergeCell ref="AB7:AB8"/>
    <mergeCell ref="W5:Y5"/>
    <mergeCell ref="AG1:AG2"/>
    <mergeCell ref="AH1:AH2"/>
    <mergeCell ref="AC3:AC4"/>
    <mergeCell ref="AD3:AD4"/>
    <mergeCell ref="AE3:AE4"/>
    <mergeCell ref="AF3:AF4"/>
    <mergeCell ref="AG3:AG4"/>
    <mergeCell ref="AH3:AH4"/>
    <mergeCell ref="AB3:AB4"/>
    <mergeCell ref="A1:A2"/>
    <mergeCell ref="B1:D2"/>
    <mergeCell ref="E1:G2"/>
    <mergeCell ref="H1:J2"/>
    <mergeCell ref="K1:M2"/>
    <mergeCell ref="N1:P2"/>
    <mergeCell ref="AD1:AD2"/>
    <mergeCell ref="AE1:AE2"/>
    <mergeCell ref="AF1:AF2"/>
    <mergeCell ref="W3:Y3"/>
    <mergeCell ref="Z3:Z4"/>
    <mergeCell ref="AA3:AA4"/>
    <mergeCell ref="Z1:Z2"/>
    <mergeCell ref="AA1:AA2"/>
    <mergeCell ref="AB1:AB2"/>
    <mergeCell ref="AC1:AC2"/>
    <mergeCell ref="Q1:S2"/>
    <mergeCell ref="T1:V2"/>
    <mergeCell ref="W1:Y2"/>
  </mergeCells>
  <phoneticPr fontId="1"/>
  <pageMargins left="0.7" right="0.7" top="0.75" bottom="0.75" header="0.3" footer="0.3"/>
  <ignoredErrors>
    <ignoredError sqref="AF5 AF7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A34FC-9855-4B24-BC0E-C00FBFB8A152}">
  <dimension ref="A1:AH20"/>
  <sheetViews>
    <sheetView zoomScale="80" zoomScaleNormal="80" workbookViewId="0">
      <selection sqref="A1:A2"/>
    </sheetView>
  </sheetViews>
  <sheetFormatPr defaultRowHeight="18.75" x14ac:dyDescent="0.4"/>
  <cols>
    <col min="1" max="1" width="15.25" style="2" customWidth="1"/>
    <col min="2" max="25" width="4.875" style="2" customWidth="1"/>
    <col min="26" max="34" width="5.25" style="2" customWidth="1"/>
    <col min="35" max="16384" width="9" style="2"/>
  </cols>
  <sheetData>
    <row r="1" spans="1:34" ht="22.5" customHeight="1" x14ac:dyDescent="0.4">
      <c r="A1" s="88" t="s">
        <v>3</v>
      </c>
      <c r="B1" s="89" t="s">
        <v>74</v>
      </c>
      <c r="C1" s="89"/>
      <c r="D1" s="89"/>
      <c r="E1" s="155" t="s">
        <v>33</v>
      </c>
      <c r="F1" s="156"/>
      <c r="G1" s="157"/>
      <c r="H1" s="90" t="s">
        <v>26</v>
      </c>
      <c r="I1" s="90"/>
      <c r="J1" s="90"/>
      <c r="K1" s="89" t="s">
        <v>25</v>
      </c>
      <c r="L1" s="89"/>
      <c r="M1" s="89"/>
      <c r="N1" s="90" t="s">
        <v>36</v>
      </c>
      <c r="O1" s="90"/>
      <c r="P1" s="90"/>
      <c r="Q1" s="132" t="s">
        <v>101</v>
      </c>
      <c r="R1" s="90"/>
      <c r="S1" s="90"/>
      <c r="T1" s="89" t="s">
        <v>102</v>
      </c>
      <c r="U1" s="89"/>
      <c r="V1" s="89"/>
      <c r="W1" s="153" t="s">
        <v>103</v>
      </c>
      <c r="X1" s="154"/>
      <c r="Y1" s="154"/>
      <c r="Z1" s="91" t="s">
        <v>4</v>
      </c>
      <c r="AA1" s="91" t="s">
        <v>5</v>
      </c>
      <c r="AB1" s="91" t="s">
        <v>6</v>
      </c>
      <c r="AC1" s="91" t="s">
        <v>7</v>
      </c>
      <c r="AD1" s="100" t="s">
        <v>8</v>
      </c>
      <c r="AE1" s="91" t="s">
        <v>9</v>
      </c>
      <c r="AF1" s="91" t="s">
        <v>10</v>
      </c>
      <c r="AG1" s="101" t="s">
        <v>11</v>
      </c>
      <c r="AH1" s="91" t="s">
        <v>12</v>
      </c>
    </row>
    <row r="2" spans="1:34" ht="22.5" customHeight="1" x14ac:dyDescent="0.4">
      <c r="A2" s="88"/>
      <c r="B2" s="89"/>
      <c r="C2" s="89"/>
      <c r="D2" s="89"/>
      <c r="E2" s="158"/>
      <c r="F2" s="159"/>
      <c r="G2" s="160"/>
      <c r="H2" s="90"/>
      <c r="I2" s="90"/>
      <c r="J2" s="90"/>
      <c r="K2" s="89"/>
      <c r="L2" s="89"/>
      <c r="M2" s="89"/>
      <c r="N2" s="90"/>
      <c r="O2" s="90"/>
      <c r="P2" s="90"/>
      <c r="Q2" s="132"/>
      <c r="R2" s="90"/>
      <c r="S2" s="90"/>
      <c r="T2" s="89"/>
      <c r="U2" s="89"/>
      <c r="V2" s="89"/>
      <c r="W2" s="154"/>
      <c r="X2" s="154"/>
      <c r="Y2" s="154"/>
      <c r="Z2" s="91"/>
      <c r="AA2" s="91"/>
      <c r="AB2" s="91"/>
      <c r="AC2" s="91"/>
      <c r="AD2" s="100"/>
      <c r="AE2" s="91"/>
      <c r="AF2" s="91"/>
      <c r="AG2" s="101"/>
      <c r="AH2" s="91"/>
    </row>
    <row r="3" spans="1:34" ht="22.5" x14ac:dyDescent="0.4">
      <c r="A3" s="76" t="s">
        <v>74</v>
      </c>
      <c r="B3" s="80" t="s">
        <v>13</v>
      </c>
      <c r="C3" s="81"/>
      <c r="D3" s="82"/>
      <c r="E3" s="78" t="s">
        <v>169</v>
      </c>
      <c r="F3" s="78"/>
      <c r="G3" s="79"/>
      <c r="H3" s="78" t="s">
        <v>292</v>
      </c>
      <c r="I3" s="78"/>
      <c r="J3" s="79"/>
      <c r="K3" s="78" t="s">
        <v>60</v>
      </c>
      <c r="L3" s="78"/>
      <c r="M3" s="79"/>
      <c r="N3" s="78"/>
      <c r="O3" s="78"/>
      <c r="P3" s="79"/>
      <c r="Q3" s="78" t="s">
        <v>59</v>
      </c>
      <c r="R3" s="78"/>
      <c r="S3" s="79"/>
      <c r="T3" s="78"/>
      <c r="U3" s="78"/>
      <c r="V3" s="79"/>
      <c r="W3" s="78"/>
      <c r="X3" s="78"/>
      <c r="Y3" s="79"/>
      <c r="Z3" s="86">
        <f>SUM(AA3:AC4)</f>
        <v>4</v>
      </c>
      <c r="AA3" s="86">
        <v>3</v>
      </c>
      <c r="AB3" s="86">
        <v>0</v>
      </c>
      <c r="AC3" s="86">
        <v>1</v>
      </c>
      <c r="AD3" s="92">
        <v>9</v>
      </c>
      <c r="AE3" s="86">
        <f>SUM(E4,H4,K4,N4,Q4,T4,W4)</f>
        <v>20</v>
      </c>
      <c r="AF3" s="86">
        <f>SUM(G4,J4,M4,P4,S4,V4,Y4)</f>
        <v>5</v>
      </c>
      <c r="AG3" s="86">
        <f>AE3-AF3</f>
        <v>15</v>
      </c>
      <c r="AH3" s="94">
        <v>2</v>
      </c>
    </row>
    <row r="4" spans="1:34" ht="22.5" x14ac:dyDescent="0.4">
      <c r="A4" s="77"/>
      <c r="B4" s="83"/>
      <c r="C4" s="84"/>
      <c r="D4" s="85"/>
      <c r="E4" s="3">
        <v>4</v>
      </c>
      <c r="F4" s="3" t="s">
        <v>49</v>
      </c>
      <c r="G4" s="4">
        <v>2</v>
      </c>
      <c r="H4" s="3">
        <v>7</v>
      </c>
      <c r="I4" s="3" t="s">
        <v>49</v>
      </c>
      <c r="J4" s="4">
        <v>0</v>
      </c>
      <c r="K4" s="3">
        <v>8</v>
      </c>
      <c r="L4" s="3" t="s">
        <v>49</v>
      </c>
      <c r="M4" s="4">
        <v>0</v>
      </c>
      <c r="N4" s="3"/>
      <c r="O4" s="3" t="s">
        <v>49</v>
      </c>
      <c r="P4" s="4"/>
      <c r="Q4" s="3">
        <v>1</v>
      </c>
      <c r="R4" s="3" t="s">
        <v>49</v>
      </c>
      <c r="S4" s="4">
        <v>3</v>
      </c>
      <c r="T4" s="3"/>
      <c r="U4" s="3" t="s">
        <v>49</v>
      </c>
      <c r="V4" s="4"/>
      <c r="W4" s="3"/>
      <c r="X4" s="3" t="s">
        <v>49</v>
      </c>
      <c r="Y4" s="4"/>
      <c r="Z4" s="87"/>
      <c r="AA4" s="87"/>
      <c r="AB4" s="87"/>
      <c r="AC4" s="87"/>
      <c r="AD4" s="93"/>
      <c r="AE4" s="87"/>
      <c r="AF4" s="87"/>
      <c r="AG4" s="87"/>
      <c r="AH4" s="95"/>
    </row>
    <row r="5" spans="1:34" ht="22.5" customHeight="1" x14ac:dyDescent="0.4">
      <c r="A5" s="76" t="s">
        <v>33</v>
      </c>
      <c r="B5" s="78" t="s">
        <v>171</v>
      </c>
      <c r="C5" s="78"/>
      <c r="D5" s="79"/>
      <c r="E5" s="80" t="s">
        <v>13</v>
      </c>
      <c r="F5" s="81"/>
      <c r="G5" s="82"/>
      <c r="H5" s="78"/>
      <c r="I5" s="78"/>
      <c r="J5" s="79"/>
      <c r="K5" s="78" t="s">
        <v>144</v>
      </c>
      <c r="L5" s="78"/>
      <c r="M5" s="79"/>
      <c r="N5" s="78"/>
      <c r="O5" s="78"/>
      <c r="P5" s="79"/>
      <c r="Q5" s="78"/>
      <c r="R5" s="78"/>
      <c r="S5" s="79"/>
      <c r="T5" s="78" t="s">
        <v>197</v>
      </c>
      <c r="U5" s="78"/>
      <c r="V5" s="79"/>
      <c r="W5" s="78"/>
      <c r="X5" s="78"/>
      <c r="Y5" s="79"/>
      <c r="Z5" s="86">
        <f t="shared" ref="Z5" si="0">SUM(AA5:AC6)</f>
        <v>3</v>
      </c>
      <c r="AA5" s="86">
        <v>1</v>
      </c>
      <c r="AB5" s="86">
        <v>1</v>
      </c>
      <c r="AC5" s="86">
        <v>1</v>
      </c>
      <c r="AD5" s="92">
        <v>4</v>
      </c>
      <c r="AE5" s="86">
        <f>SUM(B6,H6,K6,N6,Q6,T6,W6)</f>
        <v>11</v>
      </c>
      <c r="AF5" s="86">
        <f>SUM(D6,J6,M6,P6,S6,V6,Y6)</f>
        <v>5</v>
      </c>
      <c r="AG5" s="86">
        <f t="shared" ref="AG5" si="1">AE5-AF5</f>
        <v>6</v>
      </c>
      <c r="AH5" s="94">
        <v>5</v>
      </c>
    </row>
    <row r="6" spans="1:34" ht="22.5" customHeight="1" x14ac:dyDescent="0.4">
      <c r="A6" s="77"/>
      <c r="B6" s="3">
        <v>2</v>
      </c>
      <c r="C6" s="3" t="s">
        <v>49</v>
      </c>
      <c r="D6" s="4">
        <v>4</v>
      </c>
      <c r="E6" s="83"/>
      <c r="F6" s="84"/>
      <c r="G6" s="85"/>
      <c r="H6" s="3"/>
      <c r="I6" s="3" t="s">
        <v>49</v>
      </c>
      <c r="J6" s="4"/>
      <c r="K6" s="3">
        <v>9</v>
      </c>
      <c r="L6" s="3" t="s">
        <v>49</v>
      </c>
      <c r="M6" s="4">
        <v>1</v>
      </c>
      <c r="N6" s="3"/>
      <c r="O6" s="3" t="s">
        <v>49</v>
      </c>
      <c r="P6" s="4"/>
      <c r="Q6" s="3"/>
      <c r="R6" s="3" t="s">
        <v>49</v>
      </c>
      <c r="S6" s="4"/>
      <c r="T6" s="3">
        <v>0</v>
      </c>
      <c r="U6" s="3" t="s">
        <v>49</v>
      </c>
      <c r="V6" s="4">
        <v>0</v>
      </c>
      <c r="W6" s="3"/>
      <c r="X6" s="3" t="s">
        <v>49</v>
      </c>
      <c r="Y6" s="4"/>
      <c r="Z6" s="87"/>
      <c r="AA6" s="87"/>
      <c r="AB6" s="87"/>
      <c r="AC6" s="87"/>
      <c r="AD6" s="93"/>
      <c r="AE6" s="87"/>
      <c r="AF6" s="87"/>
      <c r="AG6" s="87"/>
      <c r="AH6" s="95"/>
    </row>
    <row r="7" spans="1:34" ht="22.5" customHeight="1" x14ac:dyDescent="0.4">
      <c r="A7" s="76" t="s">
        <v>26</v>
      </c>
      <c r="B7" s="78" t="s">
        <v>291</v>
      </c>
      <c r="C7" s="78"/>
      <c r="D7" s="79"/>
      <c r="E7" s="78"/>
      <c r="F7" s="78"/>
      <c r="G7" s="79"/>
      <c r="H7" s="80" t="s">
        <v>13</v>
      </c>
      <c r="I7" s="81"/>
      <c r="J7" s="82"/>
      <c r="K7" s="78"/>
      <c r="L7" s="78"/>
      <c r="M7" s="79"/>
      <c r="N7" s="78" t="s">
        <v>60</v>
      </c>
      <c r="O7" s="78"/>
      <c r="P7" s="79"/>
      <c r="Q7" s="78" t="s">
        <v>59</v>
      </c>
      <c r="R7" s="78"/>
      <c r="S7" s="79"/>
      <c r="T7" s="78"/>
      <c r="U7" s="78"/>
      <c r="V7" s="79"/>
      <c r="W7" s="78" t="s">
        <v>117</v>
      </c>
      <c r="X7" s="78"/>
      <c r="Y7" s="79"/>
      <c r="Z7" s="86">
        <f t="shared" ref="Z7" si="2">SUM(AA7:AC8)</f>
        <v>4</v>
      </c>
      <c r="AA7" s="86">
        <v>1</v>
      </c>
      <c r="AB7" s="86">
        <v>0</v>
      </c>
      <c r="AC7" s="86">
        <v>3</v>
      </c>
      <c r="AD7" s="92">
        <v>3</v>
      </c>
      <c r="AE7" s="86">
        <f>SUM(B8,E8,H8,K8,N8,Q8,T8,W8)</f>
        <v>2</v>
      </c>
      <c r="AF7" s="86">
        <f>SUM(D8,G8,J8,M8,P8,S8,V8,Y8)</f>
        <v>19</v>
      </c>
      <c r="AG7" s="86">
        <f t="shared" ref="AG7" si="3">AE7-AF7</f>
        <v>-17</v>
      </c>
      <c r="AH7" s="94">
        <v>6</v>
      </c>
    </row>
    <row r="8" spans="1:34" ht="22.5" customHeight="1" x14ac:dyDescent="0.4">
      <c r="A8" s="77"/>
      <c r="B8" s="3">
        <v>0</v>
      </c>
      <c r="C8" s="3" t="s">
        <v>49</v>
      </c>
      <c r="D8" s="4">
        <v>7</v>
      </c>
      <c r="E8" s="3"/>
      <c r="F8" s="3" t="s">
        <v>49</v>
      </c>
      <c r="G8" s="4"/>
      <c r="H8" s="83"/>
      <c r="I8" s="84"/>
      <c r="J8" s="85"/>
      <c r="K8" s="3"/>
      <c r="L8" s="3" t="s">
        <v>49</v>
      </c>
      <c r="M8" s="4"/>
      <c r="N8" s="3">
        <v>2</v>
      </c>
      <c r="O8" s="3" t="s">
        <v>49</v>
      </c>
      <c r="P8" s="4">
        <v>1</v>
      </c>
      <c r="Q8" s="3">
        <v>0</v>
      </c>
      <c r="R8" s="3" t="s">
        <v>49</v>
      </c>
      <c r="S8" s="4">
        <v>8</v>
      </c>
      <c r="T8" s="3"/>
      <c r="U8" s="3" t="s">
        <v>49</v>
      </c>
      <c r="V8" s="4"/>
      <c r="W8" s="3">
        <v>0</v>
      </c>
      <c r="X8" s="3" t="s">
        <v>49</v>
      </c>
      <c r="Y8" s="4">
        <v>3</v>
      </c>
      <c r="Z8" s="87"/>
      <c r="AA8" s="87"/>
      <c r="AB8" s="87"/>
      <c r="AC8" s="87"/>
      <c r="AD8" s="93"/>
      <c r="AE8" s="87"/>
      <c r="AF8" s="87"/>
      <c r="AG8" s="87"/>
      <c r="AH8" s="95"/>
    </row>
    <row r="9" spans="1:34" ht="22.5" customHeight="1" x14ac:dyDescent="0.4">
      <c r="A9" s="98" t="s">
        <v>25</v>
      </c>
      <c r="B9" s="78" t="s">
        <v>59</v>
      </c>
      <c r="C9" s="78"/>
      <c r="D9" s="79"/>
      <c r="E9" s="78" t="s">
        <v>145</v>
      </c>
      <c r="F9" s="78"/>
      <c r="G9" s="79"/>
      <c r="H9" s="78"/>
      <c r="I9" s="78"/>
      <c r="J9" s="79"/>
      <c r="K9" s="80" t="s">
        <v>13</v>
      </c>
      <c r="L9" s="81"/>
      <c r="M9" s="82"/>
      <c r="N9" s="78"/>
      <c r="O9" s="78"/>
      <c r="P9" s="79"/>
      <c r="Q9" s="78"/>
      <c r="R9" s="78"/>
      <c r="S9" s="79"/>
      <c r="T9" s="78" t="s">
        <v>59</v>
      </c>
      <c r="U9" s="78"/>
      <c r="V9" s="79"/>
      <c r="W9" s="78"/>
      <c r="X9" s="78"/>
      <c r="Y9" s="79"/>
      <c r="Z9" s="86">
        <f t="shared" ref="Z9" si="4">SUM(AA9:AC10)</f>
        <v>3</v>
      </c>
      <c r="AA9" s="86">
        <v>0</v>
      </c>
      <c r="AB9" s="86">
        <v>0</v>
      </c>
      <c r="AC9" s="86">
        <v>3</v>
      </c>
      <c r="AD9" s="92">
        <v>0</v>
      </c>
      <c r="AE9" s="86">
        <f>SUM(B10,E10,H10,K10,N10,Q10,T10,W10)</f>
        <v>2</v>
      </c>
      <c r="AF9" s="86">
        <f>SUM(D10,G10,J10,M10,P10,S10,V10,Y10)</f>
        <v>20</v>
      </c>
      <c r="AG9" s="86">
        <f t="shared" ref="AG9" si="5">AE9-AF9</f>
        <v>-18</v>
      </c>
      <c r="AH9" s="94">
        <v>8</v>
      </c>
    </row>
    <row r="10" spans="1:34" ht="22.5" customHeight="1" x14ac:dyDescent="0.4">
      <c r="A10" s="99"/>
      <c r="B10" s="3">
        <v>0</v>
      </c>
      <c r="C10" s="3" t="s">
        <v>49</v>
      </c>
      <c r="D10" s="4">
        <v>8</v>
      </c>
      <c r="E10" s="3">
        <v>1</v>
      </c>
      <c r="F10" s="3" t="s">
        <v>49</v>
      </c>
      <c r="G10" s="4">
        <v>9</v>
      </c>
      <c r="H10" s="3"/>
      <c r="I10" s="3" t="s">
        <v>49</v>
      </c>
      <c r="J10" s="4"/>
      <c r="K10" s="83"/>
      <c r="L10" s="84"/>
      <c r="M10" s="85"/>
      <c r="N10" s="3"/>
      <c r="O10" s="3" t="s">
        <v>49</v>
      </c>
      <c r="P10" s="4"/>
      <c r="Q10" s="3"/>
      <c r="R10" s="3" t="s">
        <v>49</v>
      </c>
      <c r="S10" s="4"/>
      <c r="T10" s="3">
        <v>1</v>
      </c>
      <c r="U10" s="3" t="s">
        <v>49</v>
      </c>
      <c r="V10" s="4">
        <v>3</v>
      </c>
      <c r="W10" s="3"/>
      <c r="X10" s="3" t="s">
        <v>49</v>
      </c>
      <c r="Y10" s="4"/>
      <c r="Z10" s="87"/>
      <c r="AA10" s="87"/>
      <c r="AB10" s="87"/>
      <c r="AC10" s="87"/>
      <c r="AD10" s="93"/>
      <c r="AE10" s="87"/>
      <c r="AF10" s="87"/>
      <c r="AG10" s="87"/>
      <c r="AH10" s="95"/>
    </row>
    <row r="11" spans="1:34" ht="22.5" customHeight="1" x14ac:dyDescent="0.4">
      <c r="A11" s="76" t="s">
        <v>36</v>
      </c>
      <c r="B11" s="78"/>
      <c r="C11" s="78"/>
      <c r="D11" s="79"/>
      <c r="E11" s="78"/>
      <c r="F11" s="78"/>
      <c r="G11" s="79"/>
      <c r="H11" s="78" t="s">
        <v>145</v>
      </c>
      <c r="I11" s="78"/>
      <c r="J11" s="79"/>
      <c r="K11" s="78"/>
      <c r="L11" s="78"/>
      <c r="M11" s="79"/>
      <c r="N11" s="80" t="s">
        <v>13</v>
      </c>
      <c r="O11" s="81"/>
      <c r="P11" s="82"/>
      <c r="Q11" s="78" t="s">
        <v>59</v>
      </c>
      <c r="R11" s="78"/>
      <c r="S11" s="79"/>
      <c r="T11" s="78" t="s">
        <v>59</v>
      </c>
      <c r="U11" s="78"/>
      <c r="V11" s="79"/>
      <c r="W11" s="78" t="s">
        <v>59</v>
      </c>
      <c r="X11" s="78"/>
      <c r="Y11" s="79"/>
      <c r="Z11" s="86">
        <f t="shared" ref="Z11" si="6">SUM(AA11:AC12)</f>
        <v>3</v>
      </c>
      <c r="AA11" s="86">
        <v>0</v>
      </c>
      <c r="AB11" s="86">
        <v>0</v>
      </c>
      <c r="AC11" s="86">
        <v>3</v>
      </c>
      <c r="AD11" s="92">
        <v>0</v>
      </c>
      <c r="AE11" s="86">
        <f>SUM(B12,E12,H12,K12,N12,Q12,T12,W12)</f>
        <v>2</v>
      </c>
      <c r="AF11" s="86">
        <f>SUM(D12,G12,J12,M12,P12,S12,V12,Y12)</f>
        <v>8</v>
      </c>
      <c r="AG11" s="86">
        <f t="shared" ref="AG11" si="7">AE11-AF11</f>
        <v>-6</v>
      </c>
      <c r="AH11" s="94">
        <v>7</v>
      </c>
    </row>
    <row r="12" spans="1:34" ht="22.5" customHeight="1" x14ac:dyDescent="0.4">
      <c r="A12" s="77"/>
      <c r="B12" s="3"/>
      <c r="C12" s="3" t="s">
        <v>49</v>
      </c>
      <c r="D12" s="4"/>
      <c r="E12" s="3"/>
      <c r="F12" s="3" t="s">
        <v>49</v>
      </c>
      <c r="G12" s="4"/>
      <c r="H12" s="3">
        <v>1</v>
      </c>
      <c r="I12" s="3" t="s">
        <v>49</v>
      </c>
      <c r="J12" s="4">
        <v>2</v>
      </c>
      <c r="K12" s="3"/>
      <c r="L12" s="3" t="s">
        <v>49</v>
      </c>
      <c r="M12" s="4"/>
      <c r="N12" s="83"/>
      <c r="O12" s="84"/>
      <c r="P12" s="85"/>
      <c r="Q12" s="3">
        <v>0</v>
      </c>
      <c r="R12" s="3" t="s">
        <v>49</v>
      </c>
      <c r="S12" s="4">
        <v>3</v>
      </c>
      <c r="T12" s="3">
        <v>1</v>
      </c>
      <c r="U12" s="3" t="s">
        <v>49</v>
      </c>
      <c r="V12" s="4">
        <v>2</v>
      </c>
      <c r="W12" s="3">
        <v>0</v>
      </c>
      <c r="X12" s="3" t="s">
        <v>49</v>
      </c>
      <c r="Y12" s="4">
        <v>1</v>
      </c>
      <c r="Z12" s="87"/>
      <c r="AA12" s="87"/>
      <c r="AB12" s="87"/>
      <c r="AC12" s="87"/>
      <c r="AD12" s="93"/>
      <c r="AE12" s="87"/>
      <c r="AF12" s="87"/>
      <c r="AG12" s="87"/>
      <c r="AH12" s="95"/>
    </row>
    <row r="13" spans="1:34" ht="22.5" customHeight="1" x14ac:dyDescent="0.4">
      <c r="A13" s="76" t="s">
        <v>101</v>
      </c>
      <c r="B13" s="78" t="s">
        <v>60</v>
      </c>
      <c r="C13" s="78"/>
      <c r="D13" s="79"/>
      <c r="E13" s="78"/>
      <c r="F13" s="78"/>
      <c r="G13" s="79"/>
      <c r="H13" s="78" t="s">
        <v>60</v>
      </c>
      <c r="I13" s="78"/>
      <c r="J13" s="79"/>
      <c r="K13" s="78"/>
      <c r="L13" s="78"/>
      <c r="M13" s="79"/>
      <c r="N13" s="78" t="s">
        <v>60</v>
      </c>
      <c r="O13" s="78"/>
      <c r="P13" s="79"/>
      <c r="Q13" s="80" t="s">
        <v>13</v>
      </c>
      <c r="R13" s="81"/>
      <c r="S13" s="82"/>
      <c r="T13" s="78"/>
      <c r="U13" s="78"/>
      <c r="V13" s="79"/>
      <c r="W13" s="78" t="s">
        <v>146</v>
      </c>
      <c r="X13" s="78"/>
      <c r="Y13" s="79"/>
      <c r="Z13" s="86">
        <f t="shared" ref="Z13" si="8">SUM(AA13:AC14)</f>
        <v>4</v>
      </c>
      <c r="AA13" s="86">
        <v>3</v>
      </c>
      <c r="AB13" s="86">
        <v>1</v>
      </c>
      <c r="AC13" s="86">
        <v>0</v>
      </c>
      <c r="AD13" s="92">
        <v>10</v>
      </c>
      <c r="AE13" s="86">
        <f>SUM(B14,E14,H14,K14,N14,Q14,T14,W14)</f>
        <v>16</v>
      </c>
      <c r="AF13" s="86">
        <f>SUM(D14,G14,J14,M14,P14,S14,V14,Y14)</f>
        <v>3</v>
      </c>
      <c r="AG13" s="86">
        <f t="shared" ref="AG13" si="9">AE13-AF13</f>
        <v>13</v>
      </c>
      <c r="AH13" s="94">
        <v>1</v>
      </c>
    </row>
    <row r="14" spans="1:34" ht="22.5" customHeight="1" x14ac:dyDescent="0.4">
      <c r="A14" s="77"/>
      <c r="B14" s="3">
        <v>3</v>
      </c>
      <c r="C14" s="3" t="s">
        <v>49</v>
      </c>
      <c r="D14" s="4">
        <v>1</v>
      </c>
      <c r="E14" s="3"/>
      <c r="F14" s="3" t="s">
        <v>49</v>
      </c>
      <c r="G14" s="4"/>
      <c r="H14" s="3">
        <v>8</v>
      </c>
      <c r="I14" s="3" t="s">
        <v>49</v>
      </c>
      <c r="J14" s="4">
        <v>0</v>
      </c>
      <c r="K14" s="3"/>
      <c r="L14" s="3" t="s">
        <v>49</v>
      </c>
      <c r="M14" s="4"/>
      <c r="N14" s="3">
        <v>3</v>
      </c>
      <c r="O14" s="3" t="s">
        <v>49</v>
      </c>
      <c r="P14" s="4">
        <v>0</v>
      </c>
      <c r="Q14" s="83"/>
      <c r="R14" s="84"/>
      <c r="S14" s="85"/>
      <c r="T14" s="3"/>
      <c r="U14" s="3" t="s">
        <v>49</v>
      </c>
      <c r="V14" s="4"/>
      <c r="W14" s="3">
        <v>2</v>
      </c>
      <c r="X14" s="3" t="s">
        <v>49</v>
      </c>
      <c r="Y14" s="4">
        <v>2</v>
      </c>
      <c r="Z14" s="87"/>
      <c r="AA14" s="87"/>
      <c r="AB14" s="87"/>
      <c r="AC14" s="87"/>
      <c r="AD14" s="93"/>
      <c r="AE14" s="87"/>
      <c r="AF14" s="87"/>
      <c r="AG14" s="87"/>
      <c r="AH14" s="95"/>
    </row>
    <row r="15" spans="1:34" ht="22.5" customHeight="1" x14ac:dyDescent="0.4">
      <c r="A15" s="76" t="s">
        <v>102</v>
      </c>
      <c r="B15" s="78"/>
      <c r="C15" s="78"/>
      <c r="D15" s="79"/>
      <c r="E15" s="78" t="s">
        <v>197</v>
      </c>
      <c r="F15" s="78"/>
      <c r="G15" s="79"/>
      <c r="H15" s="78"/>
      <c r="I15" s="78"/>
      <c r="J15" s="79"/>
      <c r="K15" s="78" t="s">
        <v>60</v>
      </c>
      <c r="L15" s="78"/>
      <c r="M15" s="79"/>
      <c r="N15" s="78" t="s">
        <v>60</v>
      </c>
      <c r="O15" s="78"/>
      <c r="P15" s="79"/>
      <c r="Q15" s="78"/>
      <c r="R15" s="78"/>
      <c r="S15" s="79"/>
      <c r="T15" s="80" t="s">
        <v>13</v>
      </c>
      <c r="U15" s="81"/>
      <c r="V15" s="82"/>
      <c r="W15" s="78"/>
      <c r="X15" s="78"/>
      <c r="Y15" s="79"/>
      <c r="Z15" s="86">
        <f t="shared" ref="Z15" si="10">SUM(AA15:AC16)</f>
        <v>3</v>
      </c>
      <c r="AA15" s="86">
        <v>2</v>
      </c>
      <c r="AB15" s="86">
        <v>1</v>
      </c>
      <c r="AC15" s="86">
        <v>0</v>
      </c>
      <c r="AD15" s="92">
        <v>7</v>
      </c>
      <c r="AE15" s="86">
        <f>SUM(B16,E16,H16,K16,N16,Q16,T16,W16)</f>
        <v>5</v>
      </c>
      <c r="AF15" s="86">
        <f>SUM(D16,G16,J16,M16,P16,S16,V16,Y16)</f>
        <v>2</v>
      </c>
      <c r="AG15" s="86">
        <f t="shared" ref="AG15" si="11">AE15-AF15</f>
        <v>3</v>
      </c>
      <c r="AH15" s="94">
        <v>4</v>
      </c>
    </row>
    <row r="16" spans="1:34" ht="22.5" customHeight="1" x14ac:dyDescent="0.4">
      <c r="A16" s="77"/>
      <c r="B16" s="3"/>
      <c r="C16" s="3" t="s">
        <v>49</v>
      </c>
      <c r="D16" s="4"/>
      <c r="E16" s="3">
        <v>0</v>
      </c>
      <c r="F16" s="3" t="s">
        <v>49</v>
      </c>
      <c r="G16" s="4">
        <v>0</v>
      </c>
      <c r="H16" s="3"/>
      <c r="I16" s="3" t="s">
        <v>49</v>
      </c>
      <c r="J16" s="4"/>
      <c r="K16" s="3">
        <v>3</v>
      </c>
      <c r="L16" s="3" t="s">
        <v>49</v>
      </c>
      <c r="M16" s="4">
        <v>1</v>
      </c>
      <c r="N16" s="3">
        <v>2</v>
      </c>
      <c r="O16" s="3" t="s">
        <v>49</v>
      </c>
      <c r="P16" s="4">
        <v>1</v>
      </c>
      <c r="Q16" s="3"/>
      <c r="R16" s="3" t="s">
        <v>49</v>
      </c>
      <c r="S16" s="4"/>
      <c r="T16" s="83"/>
      <c r="U16" s="84"/>
      <c r="V16" s="85"/>
      <c r="W16" s="3"/>
      <c r="X16" s="3" t="s">
        <v>49</v>
      </c>
      <c r="Y16" s="4"/>
      <c r="Z16" s="87"/>
      <c r="AA16" s="87"/>
      <c r="AB16" s="87"/>
      <c r="AC16" s="87"/>
      <c r="AD16" s="93"/>
      <c r="AE16" s="87"/>
      <c r="AF16" s="87"/>
      <c r="AG16" s="87"/>
      <c r="AH16" s="95"/>
    </row>
    <row r="17" spans="1:34" ht="22.5" customHeight="1" x14ac:dyDescent="0.4">
      <c r="A17" s="161" t="s">
        <v>103</v>
      </c>
      <c r="B17" s="78"/>
      <c r="C17" s="78"/>
      <c r="D17" s="79"/>
      <c r="E17" s="78"/>
      <c r="F17" s="78"/>
      <c r="G17" s="79"/>
      <c r="H17" s="78" t="s">
        <v>60</v>
      </c>
      <c r="I17" s="78"/>
      <c r="J17" s="79"/>
      <c r="K17" s="78"/>
      <c r="L17" s="78"/>
      <c r="M17" s="79"/>
      <c r="N17" s="78" t="s">
        <v>60</v>
      </c>
      <c r="O17" s="78"/>
      <c r="P17" s="79"/>
      <c r="Q17" s="78" t="s">
        <v>146</v>
      </c>
      <c r="R17" s="78"/>
      <c r="S17" s="79"/>
      <c r="T17" s="78"/>
      <c r="U17" s="78"/>
      <c r="V17" s="79"/>
      <c r="W17" s="80" t="s">
        <v>13</v>
      </c>
      <c r="X17" s="81"/>
      <c r="Y17" s="82"/>
      <c r="Z17" s="86">
        <f t="shared" ref="Z17" si="12">SUM(AA17:AC18)</f>
        <v>3</v>
      </c>
      <c r="AA17" s="86">
        <v>2</v>
      </c>
      <c r="AB17" s="86">
        <v>1</v>
      </c>
      <c r="AC17" s="86">
        <v>0</v>
      </c>
      <c r="AD17" s="92">
        <v>7</v>
      </c>
      <c r="AE17" s="86">
        <f>SUM(B18,E18,H18,K18,N18,Q18,T18,W18)</f>
        <v>6</v>
      </c>
      <c r="AF17" s="86">
        <f>SUM(D18,G18,J18,M18,P18,S18,V18,Y18)</f>
        <v>2</v>
      </c>
      <c r="AG17" s="86">
        <f t="shared" ref="AG17" si="13">AE17-AF17</f>
        <v>4</v>
      </c>
      <c r="AH17" s="94">
        <v>3</v>
      </c>
    </row>
    <row r="18" spans="1:34" ht="22.5" customHeight="1" x14ac:dyDescent="0.4">
      <c r="A18" s="162"/>
      <c r="B18" s="3"/>
      <c r="C18" s="3" t="s">
        <v>49</v>
      </c>
      <c r="D18" s="4"/>
      <c r="E18" s="3"/>
      <c r="F18" s="3" t="s">
        <v>49</v>
      </c>
      <c r="G18" s="4"/>
      <c r="H18" s="3">
        <v>3</v>
      </c>
      <c r="I18" s="3" t="s">
        <v>49</v>
      </c>
      <c r="J18" s="4">
        <v>0</v>
      </c>
      <c r="K18" s="3"/>
      <c r="L18" s="3" t="s">
        <v>49</v>
      </c>
      <c r="M18" s="4"/>
      <c r="N18" s="3">
        <v>1</v>
      </c>
      <c r="O18" s="3" t="s">
        <v>49</v>
      </c>
      <c r="P18" s="4">
        <v>0</v>
      </c>
      <c r="Q18" s="3">
        <v>2</v>
      </c>
      <c r="R18" s="3" t="s">
        <v>49</v>
      </c>
      <c r="S18" s="4">
        <v>2</v>
      </c>
      <c r="T18" s="3"/>
      <c r="U18" s="3" t="s">
        <v>49</v>
      </c>
      <c r="V18" s="4"/>
      <c r="W18" s="83"/>
      <c r="X18" s="84"/>
      <c r="Y18" s="85"/>
      <c r="Z18" s="87"/>
      <c r="AA18" s="87"/>
      <c r="AB18" s="87"/>
      <c r="AC18" s="87"/>
      <c r="AD18" s="93"/>
      <c r="AE18" s="87"/>
      <c r="AF18" s="87"/>
      <c r="AG18" s="87"/>
      <c r="AH18" s="95"/>
    </row>
    <row r="19" spans="1:34" x14ac:dyDescent="0.4">
      <c r="B19" s="5" t="s">
        <v>58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6"/>
      <c r="R19" s="6"/>
      <c r="S19" s="6"/>
      <c r="T19" s="6"/>
      <c r="U19" s="6"/>
      <c r="V19" s="6"/>
      <c r="W19" s="6"/>
      <c r="X19" s="6"/>
      <c r="Y19" s="6"/>
      <c r="Z19" s="5"/>
      <c r="AA19" s="5"/>
      <c r="AB19" s="5"/>
      <c r="AC19" s="5"/>
      <c r="AD19" s="5"/>
      <c r="AE19" s="5"/>
      <c r="AF19" s="5"/>
      <c r="AG19" s="5"/>
      <c r="AH19" s="5"/>
    </row>
    <row r="20" spans="1:34" x14ac:dyDescent="0.4">
      <c r="B20" s="17"/>
    </row>
  </sheetData>
  <sheetProtection algorithmName="SHA-512" hashValue="k0BVT7EkQlzl1Di6q+xH06cI3QPLPXue04Yvxpwbo/+mEeacxzmSJmRtYMvegOQ35x2aI4HSAhzQdoDbxzRQIQ==" saltValue="Gko7yX3EdpMHV0j2BmvsjA==" spinCount="100000" sheet="1" objects="1" scenarios="1"/>
  <mergeCells count="162">
    <mergeCell ref="AD17:AD18"/>
    <mergeCell ref="AE17:AE18"/>
    <mergeCell ref="AF17:AF18"/>
    <mergeCell ref="AG17:AG18"/>
    <mergeCell ref="AH17:AH18"/>
    <mergeCell ref="Z17:Z18"/>
    <mergeCell ref="AA17:AA18"/>
    <mergeCell ref="AB17:AB18"/>
    <mergeCell ref="AC17:AC18"/>
    <mergeCell ref="Q17:S17"/>
    <mergeCell ref="T17:V17"/>
    <mergeCell ref="W17:Y18"/>
    <mergeCell ref="A17:A18"/>
    <mergeCell ref="B17:D17"/>
    <mergeCell ref="E17:G17"/>
    <mergeCell ref="H17:J17"/>
    <mergeCell ref="K17:M17"/>
    <mergeCell ref="N17:P17"/>
    <mergeCell ref="AG13:AG14"/>
    <mergeCell ref="AH13:AH14"/>
    <mergeCell ref="AC15:AC16"/>
    <mergeCell ref="AD15:AD16"/>
    <mergeCell ref="AE15:AE16"/>
    <mergeCell ref="AF15:AF16"/>
    <mergeCell ref="AG15:AG16"/>
    <mergeCell ref="AH15:AH16"/>
    <mergeCell ref="AC13:AC14"/>
    <mergeCell ref="A13:A14"/>
    <mergeCell ref="B13:D13"/>
    <mergeCell ref="E13:G13"/>
    <mergeCell ref="H13:J13"/>
    <mergeCell ref="K13:M13"/>
    <mergeCell ref="N13:P13"/>
    <mergeCell ref="AD13:AD14"/>
    <mergeCell ref="AE13:AE14"/>
    <mergeCell ref="AF13:AF14"/>
    <mergeCell ref="H11:J11"/>
    <mergeCell ref="K11:M11"/>
    <mergeCell ref="N11:P12"/>
    <mergeCell ref="Q11:S11"/>
    <mergeCell ref="T11:V11"/>
    <mergeCell ref="Q13:S14"/>
    <mergeCell ref="T13:V13"/>
    <mergeCell ref="W13:Y13"/>
    <mergeCell ref="W11:Y11"/>
    <mergeCell ref="AD11:AD12"/>
    <mergeCell ref="AE11:AE12"/>
    <mergeCell ref="AF11:AF12"/>
    <mergeCell ref="AG11:AG12"/>
    <mergeCell ref="AH11:AH12"/>
    <mergeCell ref="AB11:AB12"/>
    <mergeCell ref="A15:A16"/>
    <mergeCell ref="B15:D15"/>
    <mergeCell ref="E15:G15"/>
    <mergeCell ref="H15:J15"/>
    <mergeCell ref="K15:M15"/>
    <mergeCell ref="Z13:Z14"/>
    <mergeCell ref="AA13:AA14"/>
    <mergeCell ref="AB13:AB14"/>
    <mergeCell ref="N15:P15"/>
    <mergeCell ref="Q15:S15"/>
    <mergeCell ref="T15:V16"/>
    <mergeCell ref="W15:Y15"/>
    <mergeCell ref="Z15:Z16"/>
    <mergeCell ref="AA15:AA16"/>
    <mergeCell ref="AB15:AB16"/>
    <mergeCell ref="A11:A12"/>
    <mergeCell ref="B11:D11"/>
    <mergeCell ref="E11:G11"/>
    <mergeCell ref="Q9:S9"/>
    <mergeCell ref="T9:V9"/>
    <mergeCell ref="W9:Y9"/>
    <mergeCell ref="A9:A10"/>
    <mergeCell ref="B9:D9"/>
    <mergeCell ref="E9:G9"/>
    <mergeCell ref="H9:J9"/>
    <mergeCell ref="K9:M10"/>
    <mergeCell ref="N9:P9"/>
    <mergeCell ref="Z11:Z12"/>
    <mergeCell ref="AA11:AA12"/>
    <mergeCell ref="AD5:AD6"/>
    <mergeCell ref="AE5:AE6"/>
    <mergeCell ref="AF5:AF6"/>
    <mergeCell ref="AG5:AG6"/>
    <mergeCell ref="AH5:AH6"/>
    <mergeCell ref="AC7:AC8"/>
    <mergeCell ref="AD7:AD8"/>
    <mergeCell ref="AE7:AE8"/>
    <mergeCell ref="AF7:AF8"/>
    <mergeCell ref="AG7:AG8"/>
    <mergeCell ref="AH7:AH8"/>
    <mergeCell ref="AC5:AC6"/>
    <mergeCell ref="Z9:Z10"/>
    <mergeCell ref="AA9:AA10"/>
    <mergeCell ref="AB9:AB10"/>
    <mergeCell ref="AC9:AC10"/>
    <mergeCell ref="AD9:AD10"/>
    <mergeCell ref="AE9:AE10"/>
    <mergeCell ref="AF9:AF10"/>
    <mergeCell ref="AG9:AG10"/>
    <mergeCell ref="AH9:AH10"/>
    <mergeCell ref="AC11:AC12"/>
    <mergeCell ref="A3:A4"/>
    <mergeCell ref="B3:D4"/>
    <mergeCell ref="E3:G3"/>
    <mergeCell ref="H3:J3"/>
    <mergeCell ref="K3:M3"/>
    <mergeCell ref="N3:P3"/>
    <mergeCell ref="Q3:S3"/>
    <mergeCell ref="T3:V3"/>
    <mergeCell ref="Q5:S5"/>
    <mergeCell ref="T5:V5"/>
    <mergeCell ref="A5:A6"/>
    <mergeCell ref="B5:D5"/>
    <mergeCell ref="E5:G6"/>
    <mergeCell ref="H5:J5"/>
    <mergeCell ref="K5:M5"/>
    <mergeCell ref="N5:P5"/>
    <mergeCell ref="A7:A8"/>
    <mergeCell ref="B7:D7"/>
    <mergeCell ref="E7:G7"/>
    <mergeCell ref="H7:J8"/>
    <mergeCell ref="K7:M7"/>
    <mergeCell ref="Z5:Z6"/>
    <mergeCell ref="AA5:AA6"/>
    <mergeCell ref="AB5:AB6"/>
    <mergeCell ref="N7:P7"/>
    <mergeCell ref="Q7:S7"/>
    <mergeCell ref="T7:V7"/>
    <mergeCell ref="W7:Y7"/>
    <mergeCell ref="Z7:Z8"/>
    <mergeCell ref="AA7:AA8"/>
    <mergeCell ref="AB7:AB8"/>
    <mergeCell ref="W5:Y5"/>
    <mergeCell ref="AG1:AG2"/>
    <mergeCell ref="AH1:AH2"/>
    <mergeCell ref="AC3:AC4"/>
    <mergeCell ref="AD3:AD4"/>
    <mergeCell ref="AE3:AE4"/>
    <mergeCell ref="AF3:AF4"/>
    <mergeCell ref="AG3:AG4"/>
    <mergeCell ref="AH3:AH4"/>
    <mergeCell ref="AB3:AB4"/>
    <mergeCell ref="A1:A2"/>
    <mergeCell ref="B1:D2"/>
    <mergeCell ref="E1:G2"/>
    <mergeCell ref="H1:J2"/>
    <mergeCell ref="K1:M2"/>
    <mergeCell ref="N1:P2"/>
    <mergeCell ref="AD1:AD2"/>
    <mergeCell ref="AE1:AE2"/>
    <mergeCell ref="AF1:AF2"/>
    <mergeCell ref="W3:Y3"/>
    <mergeCell ref="Z3:Z4"/>
    <mergeCell ref="AA3:AA4"/>
    <mergeCell ref="Z1:Z2"/>
    <mergeCell ref="AA1:AA2"/>
    <mergeCell ref="AB1:AB2"/>
    <mergeCell ref="AC1:AC2"/>
    <mergeCell ref="Q1:S2"/>
    <mergeCell ref="T1:V2"/>
    <mergeCell ref="W1:Y2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FF48D-FB61-4D0B-9814-09ACEDDCD8EC}">
  <dimension ref="A1:AZ34"/>
  <sheetViews>
    <sheetView zoomScale="80" zoomScaleNormal="80" workbookViewId="0">
      <selection sqref="A1:A2"/>
    </sheetView>
  </sheetViews>
  <sheetFormatPr defaultRowHeight="18.75" x14ac:dyDescent="0.4"/>
  <cols>
    <col min="1" max="1" width="15.25" style="2" customWidth="1"/>
    <col min="2" max="43" width="4.875" style="2" customWidth="1"/>
    <col min="44" max="52" width="5.25" style="2" customWidth="1"/>
    <col min="53" max="16384" width="9" style="2"/>
  </cols>
  <sheetData>
    <row r="1" spans="1:52" ht="22.5" customHeight="1" x14ac:dyDescent="0.4">
      <c r="A1" s="88" t="s">
        <v>3</v>
      </c>
      <c r="B1" s="132" t="s">
        <v>37</v>
      </c>
      <c r="C1" s="90"/>
      <c r="D1" s="90"/>
      <c r="E1" s="174" t="s">
        <v>104</v>
      </c>
      <c r="F1" s="135"/>
      <c r="G1" s="135"/>
      <c r="H1" s="89" t="s">
        <v>45</v>
      </c>
      <c r="I1" s="89"/>
      <c r="J1" s="89"/>
      <c r="K1" s="155" t="s">
        <v>38</v>
      </c>
      <c r="L1" s="156"/>
      <c r="M1" s="157"/>
      <c r="N1" s="90" t="s">
        <v>115</v>
      </c>
      <c r="O1" s="90"/>
      <c r="P1" s="90"/>
      <c r="Q1" s="90" t="s">
        <v>39</v>
      </c>
      <c r="R1" s="90"/>
      <c r="S1" s="90"/>
      <c r="T1" s="90" t="s">
        <v>42</v>
      </c>
      <c r="U1" s="90"/>
      <c r="V1" s="90"/>
      <c r="W1" s="90" t="s">
        <v>41</v>
      </c>
      <c r="X1" s="90"/>
      <c r="Y1" s="90"/>
      <c r="Z1" s="90" t="s">
        <v>43</v>
      </c>
      <c r="AA1" s="90"/>
      <c r="AB1" s="90"/>
      <c r="AC1" s="90" t="s">
        <v>40</v>
      </c>
      <c r="AD1" s="90"/>
      <c r="AE1" s="90"/>
      <c r="AF1" s="89" t="s">
        <v>44</v>
      </c>
      <c r="AG1" s="89"/>
      <c r="AH1" s="89"/>
      <c r="AI1" s="165" t="s">
        <v>57</v>
      </c>
      <c r="AJ1" s="89"/>
      <c r="AK1" s="89"/>
      <c r="AL1" s="165" t="s">
        <v>61</v>
      </c>
      <c r="AM1" s="89"/>
      <c r="AN1" s="89"/>
      <c r="AO1" s="166" t="s">
        <v>105</v>
      </c>
      <c r="AP1" s="167"/>
      <c r="AQ1" s="168"/>
      <c r="AR1" s="91" t="s">
        <v>4</v>
      </c>
      <c r="AS1" s="91" t="s">
        <v>5</v>
      </c>
      <c r="AT1" s="91" t="s">
        <v>6</v>
      </c>
      <c r="AU1" s="91" t="s">
        <v>7</v>
      </c>
      <c r="AV1" s="100" t="s">
        <v>8</v>
      </c>
      <c r="AW1" s="91" t="s">
        <v>9</v>
      </c>
      <c r="AX1" s="91" t="s">
        <v>10</v>
      </c>
      <c r="AY1" s="101" t="s">
        <v>11</v>
      </c>
      <c r="AZ1" s="91" t="s">
        <v>12</v>
      </c>
    </row>
    <row r="2" spans="1:52" ht="22.5" customHeight="1" x14ac:dyDescent="0.4">
      <c r="A2" s="88"/>
      <c r="B2" s="132"/>
      <c r="C2" s="90"/>
      <c r="D2" s="90"/>
      <c r="E2" s="135"/>
      <c r="F2" s="135"/>
      <c r="G2" s="135"/>
      <c r="H2" s="89"/>
      <c r="I2" s="89"/>
      <c r="J2" s="89"/>
      <c r="K2" s="158"/>
      <c r="L2" s="159"/>
      <c r="M2" s="16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0"/>
      <c r="AB2" s="90"/>
      <c r="AC2" s="90"/>
      <c r="AD2" s="90"/>
      <c r="AE2" s="90"/>
      <c r="AF2" s="89"/>
      <c r="AG2" s="89"/>
      <c r="AH2" s="89"/>
      <c r="AI2" s="89"/>
      <c r="AJ2" s="89"/>
      <c r="AK2" s="89"/>
      <c r="AL2" s="89"/>
      <c r="AM2" s="89"/>
      <c r="AN2" s="89"/>
      <c r="AO2" s="169"/>
      <c r="AP2" s="170"/>
      <c r="AQ2" s="171"/>
      <c r="AR2" s="91"/>
      <c r="AS2" s="91"/>
      <c r="AT2" s="91"/>
      <c r="AU2" s="91"/>
      <c r="AV2" s="100"/>
      <c r="AW2" s="91"/>
      <c r="AX2" s="91"/>
      <c r="AY2" s="101"/>
      <c r="AZ2" s="91"/>
    </row>
    <row r="3" spans="1:52" ht="22.5" customHeight="1" x14ac:dyDescent="0.4">
      <c r="A3" s="76" t="s">
        <v>37</v>
      </c>
      <c r="B3" s="80" t="s">
        <v>13</v>
      </c>
      <c r="C3" s="81"/>
      <c r="D3" s="82"/>
      <c r="E3" s="78" t="s">
        <v>114</v>
      </c>
      <c r="F3" s="78"/>
      <c r="G3" s="79"/>
      <c r="H3" s="78" t="s">
        <v>133</v>
      </c>
      <c r="I3" s="78"/>
      <c r="J3" s="79"/>
      <c r="K3" s="78"/>
      <c r="L3" s="78"/>
      <c r="M3" s="79"/>
      <c r="N3" s="78" t="s">
        <v>60</v>
      </c>
      <c r="O3" s="78"/>
      <c r="P3" s="79"/>
      <c r="Q3" s="78" t="s">
        <v>60</v>
      </c>
      <c r="R3" s="78"/>
      <c r="S3" s="79"/>
      <c r="T3" s="78" t="s">
        <v>60</v>
      </c>
      <c r="U3" s="78"/>
      <c r="V3" s="79"/>
      <c r="W3" s="78"/>
      <c r="X3" s="78"/>
      <c r="Y3" s="79"/>
      <c r="Z3" s="78"/>
      <c r="AA3" s="78"/>
      <c r="AB3" s="79"/>
      <c r="AC3" s="78" t="s">
        <v>60</v>
      </c>
      <c r="AD3" s="78"/>
      <c r="AE3" s="79"/>
      <c r="AF3" s="78" t="s">
        <v>60</v>
      </c>
      <c r="AG3" s="78"/>
      <c r="AH3" s="79"/>
      <c r="AI3" s="78"/>
      <c r="AJ3" s="78"/>
      <c r="AK3" s="79"/>
      <c r="AL3" s="78"/>
      <c r="AM3" s="78"/>
      <c r="AN3" s="79"/>
      <c r="AO3" s="102"/>
      <c r="AP3" s="103"/>
      <c r="AQ3" s="104"/>
      <c r="AR3" s="86">
        <f>SUM(AS3:AU4)</f>
        <v>7</v>
      </c>
      <c r="AS3" s="86">
        <v>6</v>
      </c>
      <c r="AT3" s="86">
        <v>1</v>
      </c>
      <c r="AU3" s="86">
        <v>0</v>
      </c>
      <c r="AV3" s="92">
        <v>19</v>
      </c>
      <c r="AW3" s="86">
        <f>SUM(E4,H4,K4,N4,Q4,T4,W4,Z4,AC4,AF4,AI4,AL4,AO4)</f>
        <v>28</v>
      </c>
      <c r="AX3" s="86">
        <f>SUM(G4,J4,M4,P4,S4,V4,Y4,AB4,AE4,AH4,AK4,AN4,AQ4)</f>
        <v>5</v>
      </c>
      <c r="AY3" s="86">
        <f>AW3-AX3</f>
        <v>23</v>
      </c>
      <c r="AZ3" s="94">
        <v>1</v>
      </c>
    </row>
    <row r="4" spans="1:52" ht="22.5" customHeight="1" x14ac:dyDescent="0.4">
      <c r="A4" s="77"/>
      <c r="B4" s="83"/>
      <c r="C4" s="84"/>
      <c r="D4" s="85"/>
      <c r="E4" s="3">
        <v>2</v>
      </c>
      <c r="F4" s="3" t="s">
        <v>49</v>
      </c>
      <c r="G4" s="4">
        <v>2</v>
      </c>
      <c r="H4" s="3">
        <v>6</v>
      </c>
      <c r="I4" s="3" t="s">
        <v>49</v>
      </c>
      <c r="J4" s="4">
        <v>2</v>
      </c>
      <c r="K4" s="3"/>
      <c r="L4" s="3" t="s">
        <v>49</v>
      </c>
      <c r="M4" s="4"/>
      <c r="N4" s="3">
        <v>6</v>
      </c>
      <c r="O4" s="3" t="s">
        <v>49</v>
      </c>
      <c r="P4" s="4">
        <v>0</v>
      </c>
      <c r="Q4" s="3">
        <v>4</v>
      </c>
      <c r="R4" s="3" t="s">
        <v>49</v>
      </c>
      <c r="S4" s="4">
        <v>1</v>
      </c>
      <c r="T4" s="3">
        <v>2</v>
      </c>
      <c r="U4" s="3" t="s">
        <v>49</v>
      </c>
      <c r="V4" s="4">
        <v>0</v>
      </c>
      <c r="W4" s="3"/>
      <c r="X4" s="3" t="s">
        <v>49</v>
      </c>
      <c r="Y4" s="4"/>
      <c r="Z4" s="3"/>
      <c r="AA4" s="3" t="s">
        <v>49</v>
      </c>
      <c r="AB4" s="4"/>
      <c r="AC4" s="3">
        <v>3</v>
      </c>
      <c r="AD4" s="3" t="s">
        <v>49</v>
      </c>
      <c r="AE4" s="4">
        <v>0</v>
      </c>
      <c r="AF4" s="3">
        <v>5</v>
      </c>
      <c r="AG4" s="3" t="s">
        <v>49</v>
      </c>
      <c r="AH4" s="4">
        <v>0</v>
      </c>
      <c r="AI4" s="3"/>
      <c r="AJ4" s="3" t="s">
        <v>49</v>
      </c>
      <c r="AK4" s="4"/>
      <c r="AL4" s="3"/>
      <c r="AM4" s="3" t="s">
        <v>49</v>
      </c>
      <c r="AN4" s="4"/>
      <c r="AO4" s="3"/>
      <c r="AP4" s="3" t="s">
        <v>49</v>
      </c>
      <c r="AQ4" s="4"/>
      <c r="AR4" s="96"/>
      <c r="AS4" s="87"/>
      <c r="AT4" s="87"/>
      <c r="AU4" s="87"/>
      <c r="AV4" s="93"/>
      <c r="AW4" s="87"/>
      <c r="AX4" s="87"/>
      <c r="AY4" s="87"/>
      <c r="AZ4" s="95"/>
    </row>
    <row r="5" spans="1:52" ht="22.5" customHeight="1" x14ac:dyDescent="0.4">
      <c r="A5" s="136" t="s">
        <v>104</v>
      </c>
      <c r="B5" s="78" t="s">
        <v>114</v>
      </c>
      <c r="C5" s="78"/>
      <c r="D5" s="79"/>
      <c r="E5" s="80" t="s">
        <v>13</v>
      </c>
      <c r="F5" s="81"/>
      <c r="G5" s="82"/>
      <c r="H5" s="78"/>
      <c r="I5" s="78"/>
      <c r="J5" s="79"/>
      <c r="K5" s="78"/>
      <c r="L5" s="78"/>
      <c r="M5" s="79"/>
      <c r="N5" s="78" t="s">
        <v>60</v>
      </c>
      <c r="O5" s="78"/>
      <c r="P5" s="79"/>
      <c r="Q5" s="78"/>
      <c r="R5" s="78"/>
      <c r="S5" s="79"/>
      <c r="T5" s="78"/>
      <c r="U5" s="78"/>
      <c r="V5" s="79"/>
      <c r="W5" s="78"/>
      <c r="X5" s="78"/>
      <c r="Y5" s="79"/>
      <c r="Z5" s="78" t="s">
        <v>60</v>
      </c>
      <c r="AA5" s="78"/>
      <c r="AB5" s="79"/>
      <c r="AC5" s="78" t="s">
        <v>60</v>
      </c>
      <c r="AD5" s="78"/>
      <c r="AE5" s="79"/>
      <c r="AF5" s="78" t="s">
        <v>112</v>
      </c>
      <c r="AG5" s="78"/>
      <c r="AH5" s="79"/>
      <c r="AI5" s="78" t="s">
        <v>151</v>
      </c>
      <c r="AJ5" s="78"/>
      <c r="AK5" s="79"/>
      <c r="AL5" s="78" t="s">
        <v>114</v>
      </c>
      <c r="AM5" s="78"/>
      <c r="AN5" s="79"/>
      <c r="AO5" s="78" t="s">
        <v>114</v>
      </c>
      <c r="AP5" s="78"/>
      <c r="AQ5" s="79"/>
      <c r="AR5" s="86">
        <f t="shared" ref="AR5" si="0">SUM(AS5:AU6)</f>
        <v>8</v>
      </c>
      <c r="AS5" s="86">
        <v>4</v>
      </c>
      <c r="AT5" s="86">
        <v>4</v>
      </c>
      <c r="AU5" s="86">
        <v>0</v>
      </c>
      <c r="AV5" s="92">
        <v>16</v>
      </c>
      <c r="AW5" s="86">
        <f>SUM(B6,H6,K6,N6,Q6,T6,W6,Z6,AC6,AF6,AI6,AL6,AO6)</f>
        <v>30</v>
      </c>
      <c r="AX5" s="86">
        <f>SUM(D6,J6,M6,P6,S6,V6,Y6,AB6,AE6,AH6,AK6,AN6,AQ6)</f>
        <v>7</v>
      </c>
      <c r="AY5" s="86">
        <f t="shared" ref="AY5" si="1">AW5-AX5</f>
        <v>23</v>
      </c>
      <c r="AZ5" s="94">
        <v>2</v>
      </c>
    </row>
    <row r="6" spans="1:52" ht="22.5" customHeight="1" x14ac:dyDescent="0.4">
      <c r="A6" s="137"/>
      <c r="B6" s="3">
        <v>2</v>
      </c>
      <c r="C6" s="3" t="s">
        <v>49</v>
      </c>
      <c r="D6" s="4">
        <v>2</v>
      </c>
      <c r="E6" s="83"/>
      <c r="F6" s="84"/>
      <c r="G6" s="85"/>
      <c r="H6" s="3"/>
      <c r="I6" s="3" t="s">
        <v>49</v>
      </c>
      <c r="J6" s="4"/>
      <c r="K6" s="3"/>
      <c r="L6" s="3" t="s">
        <v>49</v>
      </c>
      <c r="M6" s="4"/>
      <c r="N6" s="3">
        <v>3</v>
      </c>
      <c r="O6" s="3" t="s">
        <v>49</v>
      </c>
      <c r="P6" s="4">
        <v>1</v>
      </c>
      <c r="Q6" s="3"/>
      <c r="R6" s="3" t="s">
        <v>49</v>
      </c>
      <c r="S6" s="4"/>
      <c r="T6" s="3"/>
      <c r="U6" s="3" t="s">
        <v>49</v>
      </c>
      <c r="V6" s="4"/>
      <c r="W6" s="3"/>
      <c r="X6" s="3" t="s">
        <v>49</v>
      </c>
      <c r="Y6" s="4"/>
      <c r="Z6" s="3">
        <v>4</v>
      </c>
      <c r="AA6" s="3" t="s">
        <v>49</v>
      </c>
      <c r="AB6" s="4">
        <v>0</v>
      </c>
      <c r="AC6" s="3">
        <v>3</v>
      </c>
      <c r="AD6" s="3" t="s">
        <v>49</v>
      </c>
      <c r="AE6" s="4">
        <v>1</v>
      </c>
      <c r="AF6" s="3">
        <v>15</v>
      </c>
      <c r="AG6" s="3" t="s">
        <v>49</v>
      </c>
      <c r="AH6" s="4">
        <v>0</v>
      </c>
      <c r="AI6" s="3">
        <v>0</v>
      </c>
      <c r="AJ6" s="3" t="s">
        <v>49</v>
      </c>
      <c r="AK6" s="4">
        <v>0</v>
      </c>
      <c r="AL6" s="3">
        <v>2</v>
      </c>
      <c r="AM6" s="3" t="s">
        <v>49</v>
      </c>
      <c r="AN6" s="4">
        <v>2</v>
      </c>
      <c r="AO6" s="3">
        <v>1</v>
      </c>
      <c r="AP6" s="3" t="s">
        <v>49</v>
      </c>
      <c r="AQ6" s="4">
        <v>1</v>
      </c>
      <c r="AR6" s="96"/>
      <c r="AS6" s="87"/>
      <c r="AT6" s="87"/>
      <c r="AU6" s="87"/>
      <c r="AV6" s="93"/>
      <c r="AW6" s="87"/>
      <c r="AX6" s="87"/>
      <c r="AY6" s="87"/>
      <c r="AZ6" s="95"/>
    </row>
    <row r="7" spans="1:52" ht="22.5" customHeight="1" x14ac:dyDescent="0.4">
      <c r="A7" s="163" t="s">
        <v>45</v>
      </c>
      <c r="B7" s="78" t="s">
        <v>59</v>
      </c>
      <c r="C7" s="78"/>
      <c r="D7" s="79"/>
      <c r="E7" s="78"/>
      <c r="F7" s="78"/>
      <c r="G7" s="79"/>
      <c r="H7" s="80" t="s">
        <v>13</v>
      </c>
      <c r="I7" s="81"/>
      <c r="J7" s="82"/>
      <c r="K7" s="78"/>
      <c r="L7" s="78"/>
      <c r="M7" s="79"/>
      <c r="N7" s="78"/>
      <c r="O7" s="78"/>
      <c r="P7" s="79"/>
      <c r="Q7" s="78" t="s">
        <v>286</v>
      </c>
      <c r="R7" s="78"/>
      <c r="S7" s="79"/>
      <c r="T7" s="78" t="s">
        <v>187</v>
      </c>
      <c r="U7" s="78"/>
      <c r="V7" s="79"/>
      <c r="W7" s="78"/>
      <c r="X7" s="78"/>
      <c r="Y7" s="79"/>
      <c r="Z7" s="78" t="s">
        <v>60</v>
      </c>
      <c r="AA7" s="78"/>
      <c r="AB7" s="79"/>
      <c r="AC7" s="78" t="s">
        <v>70</v>
      </c>
      <c r="AD7" s="78"/>
      <c r="AE7" s="79"/>
      <c r="AF7" s="78"/>
      <c r="AG7" s="78"/>
      <c r="AH7" s="79"/>
      <c r="AI7" s="78"/>
      <c r="AJ7" s="78"/>
      <c r="AK7" s="79"/>
      <c r="AL7" s="78" t="s">
        <v>112</v>
      </c>
      <c r="AM7" s="78"/>
      <c r="AN7" s="79"/>
      <c r="AO7" s="78" t="s">
        <v>60</v>
      </c>
      <c r="AP7" s="78"/>
      <c r="AQ7" s="79"/>
      <c r="AR7" s="86">
        <f t="shared" ref="AR7" si="2">SUM(AS7:AU8)</f>
        <v>7</v>
      </c>
      <c r="AS7" s="86">
        <v>4</v>
      </c>
      <c r="AT7" s="86">
        <v>1</v>
      </c>
      <c r="AU7" s="86">
        <v>2</v>
      </c>
      <c r="AV7" s="92">
        <v>13</v>
      </c>
      <c r="AW7" s="86">
        <f>SUM(B8,E8,K8,N8,Q8,T8,W8,Z8,AC8,AF8,AI8,AL8,AO8)</f>
        <v>18</v>
      </c>
      <c r="AX7" s="86">
        <f>SUM(D8,G8,M8,P8,S8,V8,Y8,AB8,AE8,AH8,AK8,AN8,AQ8)</f>
        <v>18</v>
      </c>
      <c r="AY7" s="86">
        <f t="shared" ref="AY7" si="3">AW7-AX7</f>
        <v>0</v>
      </c>
      <c r="AZ7" s="94">
        <v>4</v>
      </c>
    </row>
    <row r="8" spans="1:52" ht="22.5" customHeight="1" x14ac:dyDescent="0.4">
      <c r="A8" s="164"/>
      <c r="B8" s="3">
        <v>2</v>
      </c>
      <c r="C8" s="3" t="s">
        <v>49</v>
      </c>
      <c r="D8" s="4">
        <v>6</v>
      </c>
      <c r="E8" s="3"/>
      <c r="F8" s="3" t="s">
        <v>49</v>
      </c>
      <c r="G8" s="4"/>
      <c r="H8" s="83"/>
      <c r="I8" s="84"/>
      <c r="J8" s="85"/>
      <c r="K8" s="3"/>
      <c r="L8" s="3" t="s">
        <v>49</v>
      </c>
      <c r="M8" s="4"/>
      <c r="N8" s="3"/>
      <c r="O8" s="3" t="s">
        <v>49</v>
      </c>
      <c r="P8" s="4"/>
      <c r="Q8" s="3">
        <v>7</v>
      </c>
      <c r="R8" s="3" t="s">
        <v>49</v>
      </c>
      <c r="S8" s="4">
        <v>0</v>
      </c>
      <c r="T8" s="3">
        <v>3</v>
      </c>
      <c r="U8" s="3" t="s">
        <v>49</v>
      </c>
      <c r="V8" s="4">
        <v>3</v>
      </c>
      <c r="W8" s="3"/>
      <c r="X8" s="3" t="s">
        <v>49</v>
      </c>
      <c r="Y8" s="4"/>
      <c r="Z8" s="3">
        <v>2</v>
      </c>
      <c r="AA8" s="3" t="s">
        <v>49</v>
      </c>
      <c r="AB8" s="4">
        <v>1</v>
      </c>
      <c r="AC8" s="3">
        <v>0</v>
      </c>
      <c r="AD8" s="3" t="s">
        <v>49</v>
      </c>
      <c r="AE8" s="4">
        <v>7</v>
      </c>
      <c r="AF8" s="3"/>
      <c r="AG8" s="3" t="s">
        <v>49</v>
      </c>
      <c r="AH8" s="4"/>
      <c r="AI8" s="3"/>
      <c r="AJ8" s="3" t="s">
        <v>49</v>
      </c>
      <c r="AK8" s="4"/>
      <c r="AL8" s="3">
        <v>1</v>
      </c>
      <c r="AM8" s="3" t="s">
        <v>49</v>
      </c>
      <c r="AN8" s="4">
        <v>0</v>
      </c>
      <c r="AO8" s="3">
        <v>3</v>
      </c>
      <c r="AP8" s="3" t="s">
        <v>49</v>
      </c>
      <c r="AQ8" s="4">
        <v>1</v>
      </c>
      <c r="AR8" s="96"/>
      <c r="AS8" s="87"/>
      <c r="AT8" s="87"/>
      <c r="AU8" s="87"/>
      <c r="AV8" s="93"/>
      <c r="AW8" s="87"/>
      <c r="AX8" s="87"/>
      <c r="AY8" s="87"/>
      <c r="AZ8" s="95"/>
    </row>
    <row r="9" spans="1:52" ht="22.5" customHeight="1" x14ac:dyDescent="0.4">
      <c r="A9" s="76" t="s">
        <v>38</v>
      </c>
      <c r="B9" s="78"/>
      <c r="C9" s="78"/>
      <c r="D9" s="79"/>
      <c r="E9" s="78"/>
      <c r="F9" s="78"/>
      <c r="G9" s="79"/>
      <c r="H9" s="78"/>
      <c r="I9" s="78"/>
      <c r="J9" s="79"/>
      <c r="K9" s="80" t="s">
        <v>13</v>
      </c>
      <c r="L9" s="81"/>
      <c r="M9" s="82"/>
      <c r="N9" s="78" t="s">
        <v>59</v>
      </c>
      <c r="O9" s="78"/>
      <c r="P9" s="79"/>
      <c r="Q9" s="78"/>
      <c r="R9" s="78"/>
      <c r="S9" s="79"/>
      <c r="T9" s="78"/>
      <c r="U9" s="78"/>
      <c r="V9" s="79"/>
      <c r="W9" s="78" t="s">
        <v>152</v>
      </c>
      <c r="X9" s="78"/>
      <c r="Y9" s="79"/>
      <c r="Z9" s="78" t="s">
        <v>114</v>
      </c>
      <c r="AA9" s="78"/>
      <c r="AB9" s="79"/>
      <c r="AC9" s="78" t="s">
        <v>60</v>
      </c>
      <c r="AD9" s="78"/>
      <c r="AE9" s="79"/>
      <c r="AF9" s="78" t="s">
        <v>60</v>
      </c>
      <c r="AG9" s="78"/>
      <c r="AH9" s="79"/>
      <c r="AI9" s="78" t="s">
        <v>59</v>
      </c>
      <c r="AJ9" s="78"/>
      <c r="AK9" s="79"/>
      <c r="AL9" s="78"/>
      <c r="AM9" s="78"/>
      <c r="AN9" s="79"/>
      <c r="AO9" s="102"/>
      <c r="AP9" s="103"/>
      <c r="AQ9" s="104"/>
      <c r="AR9" s="86">
        <f t="shared" ref="AR9" si="4">SUM(AS9:AU10)</f>
        <v>6</v>
      </c>
      <c r="AS9" s="86">
        <v>3</v>
      </c>
      <c r="AT9" s="86">
        <v>1</v>
      </c>
      <c r="AU9" s="86">
        <v>2</v>
      </c>
      <c r="AV9" s="92">
        <v>10</v>
      </c>
      <c r="AW9" s="86">
        <f>SUM(B10,E10,H10,N10,Q10,T10,W10,Z10,AC10,AF10,AI10,AL10,AO10)</f>
        <v>6</v>
      </c>
      <c r="AX9" s="86">
        <f>SUM(D10,G10,J10,P10,S10,V10,Y10,AB10,AE10,AH10,AK10,AN10,AQ10)</f>
        <v>6</v>
      </c>
      <c r="AY9" s="86">
        <f t="shared" ref="AY9" si="5">AW9-AX9</f>
        <v>0</v>
      </c>
      <c r="AZ9" s="94">
        <v>7</v>
      </c>
    </row>
    <row r="10" spans="1:52" ht="22.5" customHeight="1" x14ac:dyDescent="0.4">
      <c r="A10" s="77"/>
      <c r="B10" s="3"/>
      <c r="C10" s="3" t="s">
        <v>49</v>
      </c>
      <c r="D10" s="4"/>
      <c r="E10" s="3"/>
      <c r="F10" s="3" t="s">
        <v>49</v>
      </c>
      <c r="G10" s="4"/>
      <c r="H10" s="3"/>
      <c r="I10" s="3" t="s">
        <v>49</v>
      </c>
      <c r="J10" s="4"/>
      <c r="K10" s="83"/>
      <c r="L10" s="84"/>
      <c r="M10" s="85"/>
      <c r="N10" s="3">
        <v>0</v>
      </c>
      <c r="O10" s="3" t="s">
        <v>49</v>
      </c>
      <c r="P10" s="4">
        <v>1</v>
      </c>
      <c r="Q10" s="3"/>
      <c r="R10" s="3" t="s">
        <v>49</v>
      </c>
      <c r="S10" s="4"/>
      <c r="T10" s="3"/>
      <c r="U10" s="3" t="s">
        <v>49</v>
      </c>
      <c r="V10" s="4"/>
      <c r="W10" s="3">
        <v>1</v>
      </c>
      <c r="X10" s="3" t="s">
        <v>49</v>
      </c>
      <c r="Y10" s="4">
        <v>0</v>
      </c>
      <c r="Z10" s="3">
        <v>0</v>
      </c>
      <c r="AA10" s="3" t="s">
        <v>49</v>
      </c>
      <c r="AB10" s="4">
        <v>0</v>
      </c>
      <c r="AC10" s="3">
        <v>1</v>
      </c>
      <c r="AD10" s="3" t="s">
        <v>49</v>
      </c>
      <c r="AE10" s="4">
        <v>0</v>
      </c>
      <c r="AF10" s="3">
        <v>4</v>
      </c>
      <c r="AG10" s="3" t="s">
        <v>49</v>
      </c>
      <c r="AH10" s="4">
        <v>2</v>
      </c>
      <c r="AI10" s="3">
        <v>0</v>
      </c>
      <c r="AJ10" s="3" t="s">
        <v>49</v>
      </c>
      <c r="AK10" s="4">
        <v>3</v>
      </c>
      <c r="AL10" s="3"/>
      <c r="AM10" s="3" t="s">
        <v>49</v>
      </c>
      <c r="AN10" s="4"/>
      <c r="AO10" s="3"/>
      <c r="AP10" s="3" t="s">
        <v>49</v>
      </c>
      <c r="AQ10" s="4"/>
      <c r="AR10" s="96"/>
      <c r="AS10" s="87"/>
      <c r="AT10" s="87"/>
      <c r="AU10" s="87"/>
      <c r="AV10" s="93"/>
      <c r="AW10" s="87"/>
      <c r="AX10" s="87"/>
      <c r="AY10" s="87"/>
      <c r="AZ10" s="95"/>
    </row>
    <row r="11" spans="1:52" ht="22.5" customHeight="1" x14ac:dyDescent="0.4">
      <c r="A11" s="76" t="s">
        <v>115</v>
      </c>
      <c r="B11" s="78" t="s">
        <v>59</v>
      </c>
      <c r="C11" s="78"/>
      <c r="D11" s="79"/>
      <c r="E11" s="78" t="s">
        <v>59</v>
      </c>
      <c r="F11" s="78"/>
      <c r="G11" s="79"/>
      <c r="H11" s="78"/>
      <c r="I11" s="78"/>
      <c r="J11" s="79"/>
      <c r="K11" s="78" t="s">
        <v>60</v>
      </c>
      <c r="L11" s="78"/>
      <c r="M11" s="79"/>
      <c r="N11" s="80" t="s">
        <v>13</v>
      </c>
      <c r="O11" s="81"/>
      <c r="P11" s="82"/>
      <c r="Q11" s="78" t="s">
        <v>113</v>
      </c>
      <c r="R11" s="78"/>
      <c r="S11" s="79"/>
      <c r="T11" s="78"/>
      <c r="U11" s="78"/>
      <c r="V11" s="79"/>
      <c r="W11" s="78" t="s">
        <v>59</v>
      </c>
      <c r="X11" s="78"/>
      <c r="Y11" s="79"/>
      <c r="Z11" s="78"/>
      <c r="AA11" s="78"/>
      <c r="AB11" s="79"/>
      <c r="AC11" s="78"/>
      <c r="AD11" s="78"/>
      <c r="AE11" s="79"/>
      <c r="AF11" s="78"/>
      <c r="AG11" s="78"/>
      <c r="AH11" s="79"/>
      <c r="AI11" s="78"/>
      <c r="AJ11" s="78"/>
      <c r="AK11" s="79"/>
      <c r="AL11" s="78" t="s">
        <v>70</v>
      </c>
      <c r="AM11" s="78"/>
      <c r="AN11" s="79"/>
      <c r="AO11" s="102"/>
      <c r="AP11" s="103"/>
      <c r="AQ11" s="104"/>
      <c r="AR11" s="86">
        <f t="shared" ref="AR11" si="6">SUM(AS11:AU12)</f>
        <v>5</v>
      </c>
      <c r="AS11" s="86">
        <v>1</v>
      </c>
      <c r="AT11" s="86">
        <v>0</v>
      </c>
      <c r="AU11" s="86">
        <v>4</v>
      </c>
      <c r="AV11" s="92">
        <v>3</v>
      </c>
      <c r="AW11" s="86">
        <f>SUM(B12,E12,H12,K12,Q12,T12,W12,Z12,AC12,AF12,AI12,AL12,AO12)</f>
        <v>3</v>
      </c>
      <c r="AX11" s="86">
        <f>SUM(D12,G12,J12,M12,S12,V12,Y12,AB12,AE12,AH12,AK12,AN12,AQ12)</f>
        <v>23</v>
      </c>
      <c r="AY11" s="86">
        <f t="shared" ref="AY11" si="7">AW11-AX11</f>
        <v>-20</v>
      </c>
      <c r="AZ11" s="94">
        <v>12</v>
      </c>
    </row>
    <row r="12" spans="1:52" ht="22.5" customHeight="1" x14ac:dyDescent="0.4">
      <c r="A12" s="77"/>
      <c r="B12" s="3">
        <v>0</v>
      </c>
      <c r="C12" s="3" t="s">
        <v>49</v>
      </c>
      <c r="D12" s="4">
        <v>6</v>
      </c>
      <c r="E12" s="3">
        <v>1</v>
      </c>
      <c r="F12" s="3" t="s">
        <v>49</v>
      </c>
      <c r="G12" s="4">
        <v>3</v>
      </c>
      <c r="H12" s="3"/>
      <c r="I12" s="3" t="s">
        <v>49</v>
      </c>
      <c r="J12" s="4"/>
      <c r="K12" s="3">
        <v>1</v>
      </c>
      <c r="L12" s="3" t="s">
        <v>49</v>
      </c>
      <c r="M12" s="4">
        <v>0</v>
      </c>
      <c r="N12" s="83"/>
      <c r="O12" s="84"/>
      <c r="P12" s="85"/>
      <c r="Q12" s="3">
        <v>0</v>
      </c>
      <c r="R12" s="3" t="s">
        <v>49</v>
      </c>
      <c r="S12" s="4">
        <v>5</v>
      </c>
      <c r="T12" s="3"/>
      <c r="U12" s="3" t="s">
        <v>49</v>
      </c>
      <c r="V12" s="4"/>
      <c r="W12" s="3">
        <v>1</v>
      </c>
      <c r="X12" s="3" t="s">
        <v>49</v>
      </c>
      <c r="Y12" s="4">
        <v>2</v>
      </c>
      <c r="Z12" s="3"/>
      <c r="AA12" s="3" t="s">
        <v>49</v>
      </c>
      <c r="AB12" s="4"/>
      <c r="AC12" s="3"/>
      <c r="AD12" s="3" t="s">
        <v>49</v>
      </c>
      <c r="AE12" s="4"/>
      <c r="AF12" s="3"/>
      <c r="AG12" s="3" t="s">
        <v>49</v>
      </c>
      <c r="AH12" s="4"/>
      <c r="AI12" s="3"/>
      <c r="AJ12" s="3" t="s">
        <v>49</v>
      </c>
      <c r="AK12" s="4"/>
      <c r="AL12" s="3">
        <v>0</v>
      </c>
      <c r="AM12" s="3" t="s">
        <v>49</v>
      </c>
      <c r="AN12" s="4">
        <v>7</v>
      </c>
      <c r="AO12" s="3"/>
      <c r="AP12" s="3" t="s">
        <v>49</v>
      </c>
      <c r="AQ12" s="4"/>
      <c r="AR12" s="96"/>
      <c r="AS12" s="87"/>
      <c r="AT12" s="87"/>
      <c r="AU12" s="87"/>
      <c r="AV12" s="93"/>
      <c r="AW12" s="87"/>
      <c r="AX12" s="87"/>
      <c r="AY12" s="87"/>
      <c r="AZ12" s="95"/>
    </row>
    <row r="13" spans="1:52" ht="22.5" customHeight="1" x14ac:dyDescent="0.4">
      <c r="A13" s="98" t="s">
        <v>39</v>
      </c>
      <c r="B13" s="78" t="s">
        <v>59</v>
      </c>
      <c r="C13" s="78"/>
      <c r="D13" s="79"/>
      <c r="E13" s="78"/>
      <c r="F13" s="78"/>
      <c r="G13" s="79"/>
      <c r="H13" s="78" t="s">
        <v>70</v>
      </c>
      <c r="I13" s="78"/>
      <c r="J13" s="79"/>
      <c r="K13" s="78"/>
      <c r="L13" s="78"/>
      <c r="M13" s="79"/>
      <c r="N13" s="78" t="s">
        <v>112</v>
      </c>
      <c r="O13" s="78"/>
      <c r="P13" s="79"/>
      <c r="Q13" s="80" t="s">
        <v>13</v>
      </c>
      <c r="R13" s="81"/>
      <c r="S13" s="82"/>
      <c r="T13" s="78" t="s">
        <v>70</v>
      </c>
      <c r="U13" s="78"/>
      <c r="V13" s="79"/>
      <c r="W13" s="78" t="s">
        <v>59</v>
      </c>
      <c r="X13" s="78"/>
      <c r="Y13" s="79"/>
      <c r="Z13" s="78"/>
      <c r="AA13" s="78"/>
      <c r="AB13" s="79"/>
      <c r="AC13" s="78"/>
      <c r="AD13" s="78"/>
      <c r="AE13" s="79"/>
      <c r="AF13" s="78"/>
      <c r="AG13" s="78"/>
      <c r="AH13" s="79"/>
      <c r="AI13" s="78" t="s">
        <v>60</v>
      </c>
      <c r="AJ13" s="78"/>
      <c r="AK13" s="79"/>
      <c r="AL13" s="78" t="s">
        <v>159</v>
      </c>
      <c r="AM13" s="78"/>
      <c r="AN13" s="79"/>
      <c r="AO13" s="78" t="s">
        <v>114</v>
      </c>
      <c r="AP13" s="78"/>
      <c r="AQ13" s="79"/>
      <c r="AR13" s="86">
        <f t="shared" ref="AR13" si="8">SUM(AS13:AU14)</f>
        <v>8</v>
      </c>
      <c r="AS13" s="86">
        <v>2</v>
      </c>
      <c r="AT13" s="86">
        <v>2</v>
      </c>
      <c r="AU13" s="86">
        <v>4</v>
      </c>
      <c r="AV13" s="92">
        <v>8</v>
      </c>
      <c r="AW13" s="86">
        <f>SUM(B14,E14,H14,K14,N14,T14,W14,Z14,AC14,AF14,AI14,AL14,AO14)</f>
        <v>12</v>
      </c>
      <c r="AX13" s="86">
        <f>SUM(D14,G14,J14,M14,P14,V14,Y14,AB14,AE14,AH14,AK14,AN14,AQ14)</f>
        <v>24</v>
      </c>
      <c r="AY13" s="86">
        <f t="shared" ref="AY13" si="9">AW13-AX13</f>
        <v>-12</v>
      </c>
      <c r="AZ13" s="94">
        <v>10</v>
      </c>
    </row>
    <row r="14" spans="1:52" ht="22.5" customHeight="1" x14ac:dyDescent="0.4">
      <c r="A14" s="99"/>
      <c r="B14" s="3">
        <v>1</v>
      </c>
      <c r="C14" s="3" t="s">
        <v>49</v>
      </c>
      <c r="D14" s="4">
        <v>4</v>
      </c>
      <c r="E14" s="3"/>
      <c r="F14" s="3" t="s">
        <v>49</v>
      </c>
      <c r="G14" s="4"/>
      <c r="H14" s="3">
        <v>0</v>
      </c>
      <c r="I14" s="3" t="s">
        <v>49</v>
      </c>
      <c r="J14" s="4">
        <v>7</v>
      </c>
      <c r="K14" s="3"/>
      <c r="L14" s="3" t="s">
        <v>49</v>
      </c>
      <c r="M14" s="4"/>
      <c r="N14" s="3">
        <v>5</v>
      </c>
      <c r="O14" s="3" t="s">
        <v>49</v>
      </c>
      <c r="P14" s="4">
        <v>0</v>
      </c>
      <c r="Q14" s="83"/>
      <c r="R14" s="84"/>
      <c r="S14" s="85"/>
      <c r="T14" s="3">
        <v>0</v>
      </c>
      <c r="U14" s="3" t="s">
        <v>49</v>
      </c>
      <c r="V14" s="4">
        <v>7</v>
      </c>
      <c r="W14" s="3">
        <v>0</v>
      </c>
      <c r="X14" s="3" t="s">
        <v>49</v>
      </c>
      <c r="Y14" s="4">
        <v>2</v>
      </c>
      <c r="Z14" s="3"/>
      <c r="AA14" s="3" t="s">
        <v>49</v>
      </c>
      <c r="AB14" s="4"/>
      <c r="AC14" s="3"/>
      <c r="AD14" s="3" t="s">
        <v>49</v>
      </c>
      <c r="AE14" s="4"/>
      <c r="AF14" s="3"/>
      <c r="AG14" s="3" t="s">
        <v>49</v>
      </c>
      <c r="AH14" s="4"/>
      <c r="AI14" s="3">
        <v>5</v>
      </c>
      <c r="AJ14" s="3" t="s">
        <v>49</v>
      </c>
      <c r="AK14" s="4">
        <v>3</v>
      </c>
      <c r="AL14" s="3">
        <v>1</v>
      </c>
      <c r="AM14" s="3" t="s">
        <v>49</v>
      </c>
      <c r="AN14" s="4">
        <v>1</v>
      </c>
      <c r="AO14" s="3">
        <v>0</v>
      </c>
      <c r="AP14" s="3" t="s">
        <v>49</v>
      </c>
      <c r="AQ14" s="4">
        <v>0</v>
      </c>
      <c r="AR14" s="96"/>
      <c r="AS14" s="87"/>
      <c r="AT14" s="87"/>
      <c r="AU14" s="87"/>
      <c r="AV14" s="93"/>
      <c r="AW14" s="87"/>
      <c r="AX14" s="87"/>
      <c r="AY14" s="87"/>
      <c r="AZ14" s="95"/>
    </row>
    <row r="15" spans="1:52" ht="22.5" customHeight="1" x14ac:dyDescent="0.4">
      <c r="A15" s="76" t="s">
        <v>42</v>
      </c>
      <c r="B15" s="78" t="s">
        <v>117</v>
      </c>
      <c r="C15" s="78"/>
      <c r="D15" s="79"/>
      <c r="E15" s="78"/>
      <c r="F15" s="78"/>
      <c r="G15" s="79"/>
      <c r="H15" s="78" t="s">
        <v>187</v>
      </c>
      <c r="I15" s="78"/>
      <c r="J15" s="79"/>
      <c r="K15" s="78"/>
      <c r="L15" s="78"/>
      <c r="M15" s="79"/>
      <c r="N15" s="78"/>
      <c r="O15" s="78"/>
      <c r="P15" s="79"/>
      <c r="Q15" s="78" t="s">
        <v>244</v>
      </c>
      <c r="R15" s="78"/>
      <c r="S15" s="79"/>
      <c r="T15" s="80" t="s">
        <v>13</v>
      </c>
      <c r="U15" s="81"/>
      <c r="V15" s="82"/>
      <c r="W15" s="78" t="s">
        <v>114</v>
      </c>
      <c r="X15" s="78"/>
      <c r="Y15" s="79"/>
      <c r="Z15" s="78" t="s">
        <v>152</v>
      </c>
      <c r="AA15" s="78"/>
      <c r="AB15" s="79"/>
      <c r="AC15" s="78"/>
      <c r="AD15" s="78"/>
      <c r="AE15" s="79"/>
      <c r="AF15" s="78"/>
      <c r="AG15" s="78"/>
      <c r="AH15" s="79"/>
      <c r="AI15" s="78"/>
      <c r="AJ15" s="78"/>
      <c r="AK15" s="79"/>
      <c r="AL15" s="78"/>
      <c r="AM15" s="78"/>
      <c r="AN15" s="79"/>
      <c r="AO15" s="78" t="s">
        <v>59</v>
      </c>
      <c r="AP15" s="78"/>
      <c r="AQ15" s="79"/>
      <c r="AR15" s="86">
        <f t="shared" ref="AR15" si="10">SUM(AS15:AU16)</f>
        <v>6</v>
      </c>
      <c r="AS15" s="86">
        <v>2</v>
      </c>
      <c r="AT15" s="86">
        <v>2</v>
      </c>
      <c r="AU15" s="86">
        <v>2</v>
      </c>
      <c r="AV15" s="92">
        <v>8</v>
      </c>
      <c r="AW15" s="86">
        <f>SUM(B16,E16,H16,K16,N16,Q16,W16,Z16,AC16,AF16,AI16,AL16,AO16)</f>
        <v>14</v>
      </c>
      <c r="AX15" s="86">
        <f>SUM(D16,G16,J16,M16,P16,S16,Y16,AB16,AE16,AH16,AK16,AN16,AQ16)</f>
        <v>9</v>
      </c>
      <c r="AY15" s="86">
        <f t="shared" ref="AY15" si="11">AW15-AX15</f>
        <v>5</v>
      </c>
      <c r="AZ15" s="94">
        <v>8</v>
      </c>
    </row>
    <row r="16" spans="1:52" ht="22.5" customHeight="1" x14ac:dyDescent="0.4">
      <c r="A16" s="77"/>
      <c r="B16" s="3">
        <v>0</v>
      </c>
      <c r="C16" s="3" t="s">
        <v>49</v>
      </c>
      <c r="D16" s="4">
        <v>2</v>
      </c>
      <c r="E16" s="3"/>
      <c r="F16" s="3" t="s">
        <v>49</v>
      </c>
      <c r="G16" s="4"/>
      <c r="H16" s="3">
        <v>3</v>
      </c>
      <c r="I16" s="3" t="s">
        <v>49</v>
      </c>
      <c r="J16" s="4">
        <v>3</v>
      </c>
      <c r="K16" s="3"/>
      <c r="L16" s="3" t="s">
        <v>49</v>
      </c>
      <c r="M16" s="4"/>
      <c r="N16" s="3"/>
      <c r="O16" s="3" t="s">
        <v>49</v>
      </c>
      <c r="P16" s="4"/>
      <c r="Q16" s="3">
        <v>7</v>
      </c>
      <c r="R16" s="3" t="s">
        <v>49</v>
      </c>
      <c r="S16" s="4">
        <v>0</v>
      </c>
      <c r="T16" s="83"/>
      <c r="U16" s="84"/>
      <c r="V16" s="85"/>
      <c r="W16" s="3">
        <v>1</v>
      </c>
      <c r="X16" s="3" t="s">
        <v>49</v>
      </c>
      <c r="Y16" s="4">
        <v>1</v>
      </c>
      <c r="Z16" s="3">
        <v>3</v>
      </c>
      <c r="AA16" s="3" t="s">
        <v>49</v>
      </c>
      <c r="AB16" s="4">
        <v>2</v>
      </c>
      <c r="AC16" s="3"/>
      <c r="AD16" s="3" t="s">
        <v>49</v>
      </c>
      <c r="AE16" s="4"/>
      <c r="AF16" s="3"/>
      <c r="AG16" s="3" t="s">
        <v>49</v>
      </c>
      <c r="AH16" s="4"/>
      <c r="AI16" s="3"/>
      <c r="AJ16" s="3" t="s">
        <v>49</v>
      </c>
      <c r="AK16" s="4"/>
      <c r="AL16" s="3"/>
      <c r="AM16" s="3" t="s">
        <v>49</v>
      </c>
      <c r="AN16" s="4"/>
      <c r="AO16" s="3">
        <v>0</v>
      </c>
      <c r="AP16" s="3" t="s">
        <v>49</v>
      </c>
      <c r="AQ16" s="4">
        <v>1</v>
      </c>
      <c r="AR16" s="96"/>
      <c r="AS16" s="87"/>
      <c r="AT16" s="87"/>
      <c r="AU16" s="87"/>
      <c r="AV16" s="93"/>
      <c r="AW16" s="87"/>
      <c r="AX16" s="87"/>
      <c r="AY16" s="87"/>
      <c r="AZ16" s="95"/>
    </row>
    <row r="17" spans="1:52" ht="22.5" customHeight="1" x14ac:dyDescent="0.4">
      <c r="A17" s="98" t="s">
        <v>41</v>
      </c>
      <c r="B17" s="78"/>
      <c r="C17" s="78"/>
      <c r="D17" s="79"/>
      <c r="E17" s="78"/>
      <c r="F17" s="78"/>
      <c r="G17" s="79"/>
      <c r="H17" s="78"/>
      <c r="I17" s="78"/>
      <c r="J17" s="79"/>
      <c r="K17" s="78" t="s">
        <v>153</v>
      </c>
      <c r="L17" s="78"/>
      <c r="M17" s="79"/>
      <c r="N17" s="78" t="s">
        <v>60</v>
      </c>
      <c r="O17" s="78"/>
      <c r="P17" s="79"/>
      <c r="Q17" s="78" t="s">
        <v>60</v>
      </c>
      <c r="R17" s="78"/>
      <c r="S17" s="79"/>
      <c r="T17" s="78" t="s">
        <v>114</v>
      </c>
      <c r="U17" s="78"/>
      <c r="V17" s="79"/>
      <c r="W17" s="80" t="s">
        <v>13</v>
      </c>
      <c r="X17" s="81"/>
      <c r="Y17" s="82"/>
      <c r="Z17" s="78"/>
      <c r="AA17" s="78"/>
      <c r="AB17" s="79"/>
      <c r="AC17" s="78" t="s">
        <v>59</v>
      </c>
      <c r="AD17" s="78"/>
      <c r="AE17" s="79"/>
      <c r="AF17" s="78" t="s">
        <v>60</v>
      </c>
      <c r="AG17" s="78"/>
      <c r="AH17" s="79"/>
      <c r="AI17" s="78"/>
      <c r="AJ17" s="78"/>
      <c r="AK17" s="79"/>
      <c r="AL17" s="78"/>
      <c r="AM17" s="78"/>
      <c r="AN17" s="79"/>
      <c r="AO17" s="102"/>
      <c r="AP17" s="103"/>
      <c r="AQ17" s="104"/>
      <c r="AR17" s="86">
        <f t="shared" ref="AR17" si="12">SUM(AS17:AU18)</f>
        <v>6</v>
      </c>
      <c r="AS17" s="86">
        <v>3</v>
      </c>
      <c r="AT17" s="86">
        <v>1</v>
      </c>
      <c r="AU17" s="86">
        <v>2</v>
      </c>
      <c r="AV17" s="92">
        <v>10</v>
      </c>
      <c r="AW17" s="86">
        <f>SUM(B18,E18,H18,K18,N18,Q18,T18,Z18,AC18,AF18,AI18,AL18,AO18)</f>
        <v>10</v>
      </c>
      <c r="AX17" s="86">
        <f>SUM(D18,G18,J18,M18,P18,S18,V18,AB18,AE18,AH18,AK18,AN18,AQ18)</f>
        <v>7</v>
      </c>
      <c r="AY17" s="86">
        <f t="shared" ref="AY17" si="13">AW17-AX17</f>
        <v>3</v>
      </c>
      <c r="AZ17" s="94">
        <v>6</v>
      </c>
    </row>
    <row r="18" spans="1:52" ht="22.5" customHeight="1" x14ac:dyDescent="0.4">
      <c r="A18" s="99"/>
      <c r="B18" s="3"/>
      <c r="C18" s="3" t="s">
        <v>49</v>
      </c>
      <c r="D18" s="4"/>
      <c r="E18" s="3"/>
      <c r="F18" s="3" t="s">
        <v>49</v>
      </c>
      <c r="G18" s="4"/>
      <c r="H18" s="3"/>
      <c r="I18" s="3" t="s">
        <v>49</v>
      </c>
      <c r="J18" s="4"/>
      <c r="K18" s="3">
        <v>0</v>
      </c>
      <c r="L18" s="3" t="s">
        <v>49</v>
      </c>
      <c r="M18" s="4">
        <v>1</v>
      </c>
      <c r="N18" s="3">
        <v>2</v>
      </c>
      <c r="O18" s="3" t="s">
        <v>49</v>
      </c>
      <c r="P18" s="4">
        <v>1</v>
      </c>
      <c r="Q18" s="3">
        <v>2</v>
      </c>
      <c r="R18" s="3" t="s">
        <v>49</v>
      </c>
      <c r="S18" s="4">
        <v>0</v>
      </c>
      <c r="T18" s="3">
        <v>1</v>
      </c>
      <c r="U18" s="3" t="s">
        <v>49</v>
      </c>
      <c r="V18" s="4">
        <v>1</v>
      </c>
      <c r="W18" s="83"/>
      <c r="X18" s="84"/>
      <c r="Y18" s="85"/>
      <c r="Z18" s="3"/>
      <c r="AA18" s="3" t="s">
        <v>49</v>
      </c>
      <c r="AB18" s="4"/>
      <c r="AC18" s="3">
        <v>1</v>
      </c>
      <c r="AD18" s="3" t="s">
        <v>49</v>
      </c>
      <c r="AE18" s="4">
        <v>3</v>
      </c>
      <c r="AF18" s="3">
        <v>4</v>
      </c>
      <c r="AG18" s="3" t="s">
        <v>49</v>
      </c>
      <c r="AH18" s="4">
        <v>1</v>
      </c>
      <c r="AI18" s="3"/>
      <c r="AJ18" s="3" t="s">
        <v>49</v>
      </c>
      <c r="AK18" s="4"/>
      <c r="AL18" s="3"/>
      <c r="AM18" s="3" t="s">
        <v>49</v>
      </c>
      <c r="AN18" s="4"/>
      <c r="AO18" s="3"/>
      <c r="AP18" s="3" t="s">
        <v>49</v>
      </c>
      <c r="AQ18" s="4"/>
      <c r="AR18" s="96"/>
      <c r="AS18" s="87"/>
      <c r="AT18" s="87"/>
      <c r="AU18" s="87"/>
      <c r="AV18" s="93"/>
      <c r="AW18" s="87"/>
      <c r="AX18" s="87"/>
      <c r="AY18" s="87"/>
      <c r="AZ18" s="95"/>
    </row>
    <row r="19" spans="1:52" ht="22.5" customHeight="1" x14ac:dyDescent="0.4">
      <c r="A19" s="76" t="s">
        <v>43</v>
      </c>
      <c r="B19" s="78"/>
      <c r="C19" s="78"/>
      <c r="D19" s="79"/>
      <c r="E19" s="78" t="s">
        <v>59</v>
      </c>
      <c r="F19" s="78"/>
      <c r="G19" s="79"/>
      <c r="H19" s="78" t="s">
        <v>59</v>
      </c>
      <c r="I19" s="78"/>
      <c r="J19" s="79"/>
      <c r="K19" s="78" t="s">
        <v>114</v>
      </c>
      <c r="L19" s="78"/>
      <c r="M19" s="79"/>
      <c r="N19" s="78"/>
      <c r="O19" s="78"/>
      <c r="P19" s="79"/>
      <c r="Q19" s="78"/>
      <c r="R19" s="78"/>
      <c r="S19" s="79"/>
      <c r="T19" s="78" t="s">
        <v>153</v>
      </c>
      <c r="U19" s="78"/>
      <c r="V19" s="79"/>
      <c r="W19" s="78"/>
      <c r="X19" s="78"/>
      <c r="Y19" s="79"/>
      <c r="Z19" s="80" t="s">
        <v>13</v>
      </c>
      <c r="AA19" s="81"/>
      <c r="AB19" s="82"/>
      <c r="AC19" s="78" t="s">
        <v>59</v>
      </c>
      <c r="AD19" s="78"/>
      <c r="AE19" s="79"/>
      <c r="AF19" s="78"/>
      <c r="AG19" s="78"/>
      <c r="AH19" s="79"/>
      <c r="AI19" s="78"/>
      <c r="AJ19" s="78"/>
      <c r="AK19" s="79"/>
      <c r="AL19" s="78" t="s">
        <v>59</v>
      </c>
      <c r="AM19" s="78"/>
      <c r="AN19" s="79"/>
      <c r="AO19" s="78" t="s">
        <v>59</v>
      </c>
      <c r="AP19" s="78"/>
      <c r="AQ19" s="79"/>
      <c r="AR19" s="86">
        <f t="shared" ref="AR19" si="14">SUM(AS19:AU20)</f>
        <v>7</v>
      </c>
      <c r="AS19" s="86">
        <v>0</v>
      </c>
      <c r="AT19" s="86">
        <v>1</v>
      </c>
      <c r="AU19" s="86">
        <v>6</v>
      </c>
      <c r="AV19" s="92">
        <v>1</v>
      </c>
      <c r="AW19" s="86">
        <f>SUM(B20,E20,H20,K20,N20,Q20,T20,W20,AC20,AF20,AI20,AL20,AO20)</f>
        <v>3</v>
      </c>
      <c r="AX19" s="86">
        <f>SUM(D20,G20,J20,M20,P20,S20,V20,Y20,AE20,AH20,AK20,AN20,AQ20)</f>
        <v>16</v>
      </c>
      <c r="AY19" s="86">
        <f t="shared" ref="AY19" si="15">AW19-AX19</f>
        <v>-13</v>
      </c>
      <c r="AZ19" s="94">
        <v>13</v>
      </c>
    </row>
    <row r="20" spans="1:52" ht="22.5" customHeight="1" x14ac:dyDescent="0.4">
      <c r="A20" s="77"/>
      <c r="B20" s="3"/>
      <c r="C20" s="3" t="s">
        <v>49</v>
      </c>
      <c r="D20" s="4"/>
      <c r="E20" s="3">
        <v>0</v>
      </c>
      <c r="F20" s="3" t="s">
        <v>49</v>
      </c>
      <c r="G20" s="4">
        <v>4</v>
      </c>
      <c r="H20" s="3">
        <v>1</v>
      </c>
      <c r="I20" s="3" t="s">
        <v>49</v>
      </c>
      <c r="J20" s="4">
        <v>2</v>
      </c>
      <c r="K20" s="3">
        <v>0</v>
      </c>
      <c r="L20" s="3" t="s">
        <v>49</v>
      </c>
      <c r="M20" s="4">
        <v>0</v>
      </c>
      <c r="N20" s="3"/>
      <c r="O20" s="3" t="s">
        <v>49</v>
      </c>
      <c r="P20" s="4"/>
      <c r="Q20" s="3"/>
      <c r="R20" s="3" t="s">
        <v>49</v>
      </c>
      <c r="S20" s="4"/>
      <c r="T20" s="3">
        <v>2</v>
      </c>
      <c r="U20" s="3" t="s">
        <v>49</v>
      </c>
      <c r="V20" s="4">
        <v>3</v>
      </c>
      <c r="W20" s="3"/>
      <c r="X20" s="3" t="s">
        <v>49</v>
      </c>
      <c r="Y20" s="4"/>
      <c r="Z20" s="83"/>
      <c r="AA20" s="84"/>
      <c r="AB20" s="85"/>
      <c r="AC20" s="3">
        <v>0</v>
      </c>
      <c r="AD20" s="3" t="s">
        <v>49</v>
      </c>
      <c r="AE20" s="4">
        <v>2</v>
      </c>
      <c r="AF20" s="3"/>
      <c r="AG20" s="3" t="s">
        <v>49</v>
      </c>
      <c r="AH20" s="4"/>
      <c r="AI20" s="3"/>
      <c r="AJ20" s="3" t="s">
        <v>49</v>
      </c>
      <c r="AK20" s="4"/>
      <c r="AL20" s="3">
        <v>0</v>
      </c>
      <c r="AM20" s="3" t="s">
        <v>49</v>
      </c>
      <c r="AN20" s="4">
        <v>4</v>
      </c>
      <c r="AO20" s="3">
        <v>0</v>
      </c>
      <c r="AP20" s="3" t="s">
        <v>49</v>
      </c>
      <c r="AQ20" s="4">
        <v>1</v>
      </c>
      <c r="AR20" s="96"/>
      <c r="AS20" s="87"/>
      <c r="AT20" s="87"/>
      <c r="AU20" s="87"/>
      <c r="AV20" s="93"/>
      <c r="AW20" s="87"/>
      <c r="AX20" s="87"/>
      <c r="AY20" s="87"/>
      <c r="AZ20" s="95"/>
    </row>
    <row r="21" spans="1:52" ht="22.5" customHeight="1" x14ac:dyDescent="0.4">
      <c r="A21" s="76" t="s">
        <v>40</v>
      </c>
      <c r="B21" s="78" t="s">
        <v>59</v>
      </c>
      <c r="C21" s="78"/>
      <c r="D21" s="79"/>
      <c r="E21" s="78" t="s">
        <v>59</v>
      </c>
      <c r="F21" s="78"/>
      <c r="G21" s="79"/>
      <c r="H21" s="78" t="s">
        <v>244</v>
      </c>
      <c r="I21" s="78"/>
      <c r="J21" s="79"/>
      <c r="K21" s="78" t="s">
        <v>59</v>
      </c>
      <c r="L21" s="78"/>
      <c r="M21" s="79"/>
      <c r="N21" s="78"/>
      <c r="O21" s="78"/>
      <c r="P21" s="79"/>
      <c r="Q21" s="78"/>
      <c r="R21" s="78"/>
      <c r="S21" s="79"/>
      <c r="T21" s="78"/>
      <c r="U21" s="78"/>
      <c r="V21" s="79"/>
      <c r="W21" s="78" t="s">
        <v>60</v>
      </c>
      <c r="X21" s="78"/>
      <c r="Y21" s="79"/>
      <c r="Z21" s="78" t="s">
        <v>60</v>
      </c>
      <c r="AA21" s="78"/>
      <c r="AB21" s="79"/>
      <c r="AC21" s="80" t="s">
        <v>13</v>
      </c>
      <c r="AD21" s="81"/>
      <c r="AE21" s="82"/>
      <c r="AF21" s="78" t="s">
        <v>154</v>
      </c>
      <c r="AG21" s="78"/>
      <c r="AH21" s="79"/>
      <c r="AI21" s="78"/>
      <c r="AJ21" s="78"/>
      <c r="AK21" s="79"/>
      <c r="AL21" s="78"/>
      <c r="AM21" s="78"/>
      <c r="AN21" s="79"/>
      <c r="AO21" s="102"/>
      <c r="AP21" s="103"/>
      <c r="AQ21" s="104"/>
      <c r="AR21" s="86">
        <f t="shared" ref="AR21" si="16">SUM(AS21:AU22)</f>
        <v>7</v>
      </c>
      <c r="AS21" s="86">
        <v>4</v>
      </c>
      <c r="AT21" s="86">
        <v>0</v>
      </c>
      <c r="AU21" s="86">
        <v>3</v>
      </c>
      <c r="AV21" s="92">
        <v>12</v>
      </c>
      <c r="AW21" s="86">
        <f>SUM(B22,E22,H22,K22,N22,Q22,T22,W22,Z22,AF22,AI22,AL22,AO22)</f>
        <v>20</v>
      </c>
      <c r="AX21" s="86">
        <f>SUM(D22,G22,J22,M22,P22,S22,V22,Y22,AB22,AH22,AK22,AN22,AQ22)</f>
        <v>8</v>
      </c>
      <c r="AY21" s="86">
        <f t="shared" ref="AY21" si="17">AW21-AX21</f>
        <v>12</v>
      </c>
      <c r="AZ21" s="94">
        <v>5</v>
      </c>
    </row>
    <row r="22" spans="1:52" ht="22.5" customHeight="1" x14ac:dyDescent="0.4">
      <c r="A22" s="77"/>
      <c r="B22" s="3">
        <v>0</v>
      </c>
      <c r="C22" s="3" t="s">
        <v>49</v>
      </c>
      <c r="D22" s="4">
        <v>3</v>
      </c>
      <c r="E22" s="3">
        <v>1</v>
      </c>
      <c r="F22" s="3" t="s">
        <v>49</v>
      </c>
      <c r="G22" s="4">
        <v>3</v>
      </c>
      <c r="H22" s="3">
        <v>7</v>
      </c>
      <c r="I22" s="3" t="s">
        <v>49</v>
      </c>
      <c r="J22" s="4">
        <v>0</v>
      </c>
      <c r="K22" s="3">
        <v>0</v>
      </c>
      <c r="L22" s="3" t="s">
        <v>49</v>
      </c>
      <c r="M22" s="4">
        <v>1</v>
      </c>
      <c r="N22" s="3"/>
      <c r="O22" s="3" t="s">
        <v>49</v>
      </c>
      <c r="P22" s="4"/>
      <c r="Q22" s="3"/>
      <c r="R22" s="3" t="s">
        <v>49</v>
      </c>
      <c r="S22" s="4"/>
      <c r="T22" s="3"/>
      <c r="U22" s="3" t="s">
        <v>49</v>
      </c>
      <c r="V22" s="4"/>
      <c r="W22" s="3">
        <v>3</v>
      </c>
      <c r="X22" s="3" t="s">
        <v>49</v>
      </c>
      <c r="Y22" s="4">
        <v>1</v>
      </c>
      <c r="Z22" s="3">
        <v>2</v>
      </c>
      <c r="AA22" s="3" t="s">
        <v>49</v>
      </c>
      <c r="AB22" s="4">
        <v>0</v>
      </c>
      <c r="AC22" s="83"/>
      <c r="AD22" s="84"/>
      <c r="AE22" s="85"/>
      <c r="AF22" s="3">
        <v>7</v>
      </c>
      <c r="AG22" s="3" t="s">
        <v>49</v>
      </c>
      <c r="AH22" s="4">
        <v>0</v>
      </c>
      <c r="AI22" s="3"/>
      <c r="AJ22" s="3" t="s">
        <v>49</v>
      </c>
      <c r="AK22" s="4"/>
      <c r="AL22" s="3"/>
      <c r="AM22" s="3" t="s">
        <v>49</v>
      </c>
      <c r="AN22" s="4"/>
      <c r="AO22" s="3"/>
      <c r="AP22" s="3" t="s">
        <v>49</v>
      </c>
      <c r="AQ22" s="4"/>
      <c r="AR22" s="96"/>
      <c r="AS22" s="87"/>
      <c r="AT22" s="87"/>
      <c r="AU22" s="87"/>
      <c r="AV22" s="93"/>
      <c r="AW22" s="87"/>
      <c r="AX22" s="87"/>
      <c r="AY22" s="87"/>
      <c r="AZ22" s="95"/>
    </row>
    <row r="23" spans="1:52" ht="22.5" customHeight="1" x14ac:dyDescent="0.4">
      <c r="A23" s="76" t="s">
        <v>44</v>
      </c>
      <c r="B23" s="78" t="s">
        <v>59</v>
      </c>
      <c r="C23" s="78"/>
      <c r="D23" s="79"/>
      <c r="E23" s="78" t="s">
        <v>113</v>
      </c>
      <c r="F23" s="78"/>
      <c r="G23" s="79"/>
      <c r="H23" s="78"/>
      <c r="I23" s="78"/>
      <c r="J23" s="79"/>
      <c r="K23" s="78" t="s">
        <v>59</v>
      </c>
      <c r="L23" s="78"/>
      <c r="M23" s="79"/>
      <c r="N23" s="78"/>
      <c r="O23" s="78"/>
      <c r="P23" s="79"/>
      <c r="Q23" s="78"/>
      <c r="R23" s="78"/>
      <c r="S23" s="79"/>
      <c r="T23" s="78"/>
      <c r="U23" s="78"/>
      <c r="V23" s="79"/>
      <c r="W23" s="78" t="s">
        <v>186</v>
      </c>
      <c r="X23" s="78"/>
      <c r="Y23" s="79"/>
      <c r="Z23" s="78"/>
      <c r="AA23" s="78"/>
      <c r="AB23" s="79"/>
      <c r="AC23" s="78" t="s">
        <v>155</v>
      </c>
      <c r="AD23" s="78"/>
      <c r="AE23" s="79"/>
      <c r="AF23" s="80" t="s">
        <v>13</v>
      </c>
      <c r="AG23" s="81"/>
      <c r="AH23" s="82"/>
      <c r="AI23" s="78"/>
      <c r="AJ23" s="78"/>
      <c r="AK23" s="79"/>
      <c r="AL23" s="78"/>
      <c r="AM23" s="78"/>
      <c r="AN23" s="79"/>
      <c r="AO23" s="78" t="s">
        <v>59</v>
      </c>
      <c r="AP23" s="78"/>
      <c r="AQ23" s="79"/>
      <c r="AR23" s="86">
        <f t="shared" ref="AR23" si="18">SUM(AS23:AU24)</f>
        <v>6</v>
      </c>
      <c r="AS23" s="86">
        <v>0</v>
      </c>
      <c r="AT23" s="86">
        <v>0</v>
      </c>
      <c r="AU23" s="86">
        <v>6</v>
      </c>
      <c r="AV23" s="92">
        <v>0</v>
      </c>
      <c r="AW23" s="86">
        <f>SUM(B24,E24,H24,K24,N24,Q24,T24,W24,Z24,AC24,AI24,AL24,AO24)</f>
        <v>3</v>
      </c>
      <c r="AX23" s="86">
        <f>SUM(D24,G24,J24,M24,P24,S24,V24,Y24,AB24,AE24,AK24,AN24)</f>
        <v>35</v>
      </c>
      <c r="AY23" s="86">
        <f t="shared" ref="AY23" si="19">AW23-AX23</f>
        <v>-32</v>
      </c>
      <c r="AZ23" s="94">
        <v>14</v>
      </c>
    </row>
    <row r="24" spans="1:52" ht="22.5" customHeight="1" x14ac:dyDescent="0.4">
      <c r="A24" s="77"/>
      <c r="B24" s="3">
        <v>0</v>
      </c>
      <c r="C24" s="3" t="s">
        <v>49</v>
      </c>
      <c r="D24" s="4">
        <v>5</v>
      </c>
      <c r="E24" s="3">
        <v>0</v>
      </c>
      <c r="F24" s="3" t="s">
        <v>49</v>
      </c>
      <c r="G24" s="4">
        <v>15</v>
      </c>
      <c r="H24" s="3"/>
      <c r="I24" s="3" t="s">
        <v>49</v>
      </c>
      <c r="J24" s="4"/>
      <c r="K24" s="3">
        <v>2</v>
      </c>
      <c r="L24" s="3" t="s">
        <v>49</v>
      </c>
      <c r="M24" s="4">
        <v>4</v>
      </c>
      <c r="N24" s="3"/>
      <c r="O24" s="3" t="s">
        <v>49</v>
      </c>
      <c r="P24" s="4"/>
      <c r="Q24" s="3"/>
      <c r="R24" s="3" t="s">
        <v>49</v>
      </c>
      <c r="S24" s="4"/>
      <c r="T24" s="3"/>
      <c r="U24" s="3" t="s">
        <v>49</v>
      </c>
      <c r="V24" s="4"/>
      <c r="W24" s="3">
        <v>1</v>
      </c>
      <c r="X24" s="3" t="s">
        <v>49</v>
      </c>
      <c r="Y24" s="4">
        <v>4</v>
      </c>
      <c r="Z24" s="3"/>
      <c r="AA24" s="3" t="s">
        <v>49</v>
      </c>
      <c r="AB24" s="4"/>
      <c r="AC24" s="3">
        <v>0</v>
      </c>
      <c r="AD24" s="3" t="s">
        <v>49</v>
      </c>
      <c r="AE24" s="4">
        <v>7</v>
      </c>
      <c r="AF24" s="83"/>
      <c r="AG24" s="84"/>
      <c r="AH24" s="85"/>
      <c r="AI24" s="3"/>
      <c r="AJ24" s="3" t="s">
        <v>49</v>
      </c>
      <c r="AK24" s="4"/>
      <c r="AL24" s="3"/>
      <c r="AM24" s="3" t="s">
        <v>49</v>
      </c>
      <c r="AN24" s="4"/>
      <c r="AO24" s="3">
        <v>0</v>
      </c>
      <c r="AP24" s="3" t="s">
        <v>49</v>
      </c>
      <c r="AQ24" s="4">
        <v>9</v>
      </c>
      <c r="AR24" s="96"/>
      <c r="AS24" s="87"/>
      <c r="AT24" s="87"/>
      <c r="AU24" s="87"/>
      <c r="AV24" s="93"/>
      <c r="AW24" s="87"/>
      <c r="AX24" s="87"/>
      <c r="AY24" s="87"/>
      <c r="AZ24" s="95"/>
    </row>
    <row r="25" spans="1:52" ht="22.5" hidden="1" customHeight="1" x14ac:dyDescent="0.4">
      <c r="A25" s="172"/>
      <c r="B25" s="78"/>
      <c r="C25" s="78"/>
      <c r="D25" s="79"/>
      <c r="E25" s="78"/>
      <c r="F25" s="78"/>
      <c r="G25" s="79"/>
      <c r="H25" s="78"/>
      <c r="I25" s="78"/>
      <c r="J25" s="79"/>
      <c r="K25" s="78"/>
      <c r="L25" s="78"/>
      <c r="M25" s="79"/>
      <c r="N25" s="78"/>
      <c r="O25" s="78"/>
      <c r="P25" s="79"/>
      <c r="Q25" s="78"/>
      <c r="R25" s="78"/>
      <c r="S25" s="79"/>
      <c r="T25" s="78"/>
      <c r="U25" s="78"/>
      <c r="V25" s="79"/>
      <c r="W25" s="78"/>
      <c r="X25" s="78"/>
      <c r="Y25" s="79"/>
      <c r="Z25" s="78"/>
      <c r="AA25" s="78"/>
      <c r="AB25" s="79"/>
      <c r="AC25" s="78"/>
      <c r="AD25" s="78"/>
      <c r="AE25" s="79"/>
      <c r="AF25" s="102"/>
      <c r="AG25" s="103"/>
      <c r="AH25" s="104"/>
      <c r="AI25" s="102"/>
      <c r="AJ25" s="103"/>
      <c r="AK25" s="104"/>
      <c r="AL25" s="78"/>
      <c r="AM25" s="78"/>
      <c r="AN25" s="79"/>
      <c r="AO25" s="102"/>
      <c r="AP25" s="103"/>
      <c r="AQ25" s="104"/>
      <c r="AR25" s="86">
        <f t="shared" ref="AR25" si="20">SUM(AS25:AU26)</f>
        <v>0</v>
      </c>
      <c r="AS25" s="86"/>
      <c r="AT25" s="86"/>
      <c r="AU25" s="86"/>
      <c r="AV25" s="92"/>
      <c r="AW25" s="86">
        <f>SUM(B26,E26,H26,K26,N26,Q26,T26,W26,Z26,AC26,AF26,AI26)</f>
        <v>0</v>
      </c>
      <c r="AX25" s="86">
        <f>SUM(D26,G26,J26,M26,P26,S26,V26,Y26,AB26,AE26,AH26,AK26)</f>
        <v>0</v>
      </c>
      <c r="AY25" s="86">
        <f t="shared" ref="AY25" si="21">AW25-AX25</f>
        <v>0</v>
      </c>
      <c r="AZ25" s="94"/>
    </row>
    <row r="26" spans="1:52" ht="22.5" hidden="1" customHeight="1" x14ac:dyDescent="0.4">
      <c r="A26" s="173"/>
      <c r="B26" s="3"/>
      <c r="C26" s="3" t="s">
        <v>49</v>
      </c>
      <c r="D26" s="4"/>
      <c r="E26" s="3"/>
      <c r="F26" s="3" t="s">
        <v>49</v>
      </c>
      <c r="G26" s="4"/>
      <c r="H26" s="3"/>
      <c r="I26" s="3" t="s">
        <v>49</v>
      </c>
      <c r="J26" s="4"/>
      <c r="K26" s="3"/>
      <c r="L26" s="3" t="s">
        <v>49</v>
      </c>
      <c r="M26" s="4"/>
      <c r="N26" s="3"/>
      <c r="O26" s="3" t="s">
        <v>49</v>
      </c>
      <c r="P26" s="4"/>
      <c r="Q26" s="3"/>
      <c r="R26" s="3" t="s">
        <v>49</v>
      </c>
      <c r="S26" s="4"/>
      <c r="T26" s="3"/>
      <c r="U26" s="3" t="s">
        <v>49</v>
      </c>
      <c r="V26" s="4"/>
      <c r="W26" s="3"/>
      <c r="X26" s="3" t="s">
        <v>49</v>
      </c>
      <c r="Y26" s="4"/>
      <c r="Z26" s="3"/>
      <c r="AA26" s="3" t="s">
        <v>49</v>
      </c>
      <c r="AB26" s="4"/>
      <c r="AC26" s="3"/>
      <c r="AD26" s="3" t="s">
        <v>49</v>
      </c>
      <c r="AE26" s="4"/>
      <c r="AF26" s="3"/>
      <c r="AG26" s="3" t="s">
        <v>14</v>
      </c>
      <c r="AH26" s="4"/>
      <c r="AI26" s="3"/>
      <c r="AJ26" s="3" t="s">
        <v>14</v>
      </c>
      <c r="AK26" s="4"/>
      <c r="AL26" s="3"/>
      <c r="AM26" s="3" t="s">
        <v>49</v>
      </c>
      <c r="AN26" s="4"/>
      <c r="AO26" s="3"/>
      <c r="AP26" s="3" t="s">
        <v>14</v>
      </c>
      <c r="AQ26" s="4"/>
      <c r="AR26" s="96"/>
      <c r="AS26" s="87"/>
      <c r="AT26" s="87"/>
      <c r="AU26" s="87"/>
      <c r="AV26" s="93"/>
      <c r="AW26" s="87"/>
      <c r="AX26" s="87"/>
      <c r="AY26" s="96"/>
      <c r="AZ26" s="107"/>
    </row>
    <row r="27" spans="1:52" ht="22.5" customHeight="1" x14ac:dyDescent="0.4">
      <c r="A27" s="163" t="s">
        <v>57</v>
      </c>
      <c r="B27" s="78"/>
      <c r="C27" s="78"/>
      <c r="D27" s="79"/>
      <c r="E27" s="78" t="s">
        <v>151</v>
      </c>
      <c r="F27" s="78"/>
      <c r="G27" s="79"/>
      <c r="H27" s="78"/>
      <c r="I27" s="78"/>
      <c r="J27" s="79"/>
      <c r="K27" s="102" t="s">
        <v>60</v>
      </c>
      <c r="L27" s="103"/>
      <c r="M27" s="104"/>
      <c r="N27" s="78"/>
      <c r="O27" s="78"/>
      <c r="P27" s="79"/>
      <c r="Q27" s="78" t="s">
        <v>186</v>
      </c>
      <c r="R27" s="78"/>
      <c r="S27" s="79"/>
      <c r="T27" s="78"/>
      <c r="U27" s="78"/>
      <c r="V27" s="79"/>
      <c r="W27" s="78"/>
      <c r="X27" s="78"/>
      <c r="Y27" s="79"/>
      <c r="Z27" s="78"/>
      <c r="AA27" s="78"/>
      <c r="AB27" s="79"/>
      <c r="AC27" s="78"/>
      <c r="AD27" s="78"/>
      <c r="AE27" s="79"/>
      <c r="AF27" s="78"/>
      <c r="AG27" s="78"/>
      <c r="AH27" s="79"/>
      <c r="AI27" s="80" t="s">
        <v>13</v>
      </c>
      <c r="AJ27" s="81"/>
      <c r="AK27" s="82"/>
      <c r="AL27" s="78" t="s">
        <v>286</v>
      </c>
      <c r="AM27" s="78"/>
      <c r="AN27" s="79"/>
      <c r="AO27" s="78" t="s">
        <v>113</v>
      </c>
      <c r="AP27" s="78"/>
      <c r="AQ27" s="79"/>
      <c r="AR27" s="86">
        <f t="shared" ref="AR27" si="22">SUM(AS27:AU28)</f>
        <v>5</v>
      </c>
      <c r="AS27" s="86">
        <v>2</v>
      </c>
      <c r="AT27" s="86">
        <v>1</v>
      </c>
      <c r="AU27" s="86">
        <v>2</v>
      </c>
      <c r="AV27" s="92">
        <v>7</v>
      </c>
      <c r="AW27" s="86">
        <f>SUM(B28,E28,H28,K28,N28,Q28,T28,W28,Z28,AC28,AF28,AL28)</f>
        <v>13</v>
      </c>
      <c r="AX27" s="86">
        <f>SUM(D28,G28,J28,M28,P28,S28,V28,Y28,AB28,AE28,AH28,AN28,AQ28)</f>
        <v>7</v>
      </c>
      <c r="AY27" s="86">
        <f t="shared" ref="AY27" si="23">AW27-AX27</f>
        <v>6</v>
      </c>
      <c r="AZ27" s="94">
        <v>11</v>
      </c>
    </row>
    <row r="28" spans="1:52" ht="22.5" customHeight="1" x14ac:dyDescent="0.4">
      <c r="A28" s="164"/>
      <c r="B28" s="3"/>
      <c r="C28" s="3" t="s">
        <v>49</v>
      </c>
      <c r="D28" s="4"/>
      <c r="E28" s="3">
        <v>0</v>
      </c>
      <c r="F28" s="3" t="s">
        <v>49</v>
      </c>
      <c r="G28" s="4">
        <v>0</v>
      </c>
      <c r="H28" s="3"/>
      <c r="I28" s="3" t="s">
        <v>49</v>
      </c>
      <c r="J28" s="4"/>
      <c r="K28" s="3">
        <v>3</v>
      </c>
      <c r="L28" s="3" t="s">
        <v>49</v>
      </c>
      <c r="M28" s="4">
        <v>0</v>
      </c>
      <c r="N28" s="3"/>
      <c r="O28" s="3" t="s">
        <v>49</v>
      </c>
      <c r="P28" s="4"/>
      <c r="Q28" s="3">
        <v>3</v>
      </c>
      <c r="R28" s="3" t="s">
        <v>49</v>
      </c>
      <c r="S28" s="4">
        <v>5</v>
      </c>
      <c r="T28" s="3"/>
      <c r="U28" s="3" t="s">
        <v>49</v>
      </c>
      <c r="V28" s="4"/>
      <c r="W28" s="3"/>
      <c r="X28" s="3" t="s">
        <v>49</v>
      </c>
      <c r="Y28" s="4"/>
      <c r="Z28" s="3"/>
      <c r="AA28" s="3" t="s">
        <v>49</v>
      </c>
      <c r="AB28" s="4"/>
      <c r="AC28" s="3"/>
      <c r="AD28" s="3" t="s">
        <v>49</v>
      </c>
      <c r="AE28" s="4"/>
      <c r="AF28" s="3"/>
      <c r="AG28" s="3" t="s">
        <v>49</v>
      </c>
      <c r="AH28" s="4"/>
      <c r="AI28" s="83"/>
      <c r="AJ28" s="84"/>
      <c r="AK28" s="85"/>
      <c r="AL28" s="3">
        <v>7</v>
      </c>
      <c r="AM28" s="3" t="s">
        <v>49</v>
      </c>
      <c r="AN28" s="4">
        <v>0</v>
      </c>
      <c r="AO28" s="3">
        <v>1</v>
      </c>
      <c r="AP28" s="3" t="s">
        <v>49</v>
      </c>
      <c r="AQ28" s="4">
        <v>2</v>
      </c>
      <c r="AR28" s="96"/>
      <c r="AS28" s="87"/>
      <c r="AT28" s="87"/>
      <c r="AU28" s="87"/>
      <c r="AV28" s="93"/>
      <c r="AW28" s="87"/>
      <c r="AX28" s="87"/>
      <c r="AY28" s="87"/>
      <c r="AZ28" s="95"/>
    </row>
    <row r="29" spans="1:52" ht="22.5" customHeight="1" x14ac:dyDescent="0.4">
      <c r="A29" s="163" t="s">
        <v>61</v>
      </c>
      <c r="B29" s="78"/>
      <c r="C29" s="78"/>
      <c r="D29" s="79"/>
      <c r="E29" s="78" t="s">
        <v>114</v>
      </c>
      <c r="F29" s="78"/>
      <c r="G29" s="79"/>
      <c r="H29" s="78" t="s">
        <v>113</v>
      </c>
      <c r="I29" s="78"/>
      <c r="J29" s="79"/>
      <c r="K29" s="78"/>
      <c r="L29" s="78"/>
      <c r="M29" s="79"/>
      <c r="N29" s="78" t="s">
        <v>296</v>
      </c>
      <c r="O29" s="78"/>
      <c r="P29" s="79"/>
      <c r="Q29" s="78" t="s">
        <v>159</v>
      </c>
      <c r="R29" s="78"/>
      <c r="S29" s="79"/>
      <c r="T29" s="78"/>
      <c r="U29" s="78"/>
      <c r="V29" s="79"/>
      <c r="W29" s="78"/>
      <c r="X29" s="78"/>
      <c r="Y29" s="79"/>
      <c r="Z29" s="78" t="s">
        <v>181</v>
      </c>
      <c r="AA29" s="78"/>
      <c r="AB29" s="79"/>
      <c r="AC29" s="78"/>
      <c r="AD29" s="78"/>
      <c r="AE29" s="79"/>
      <c r="AF29" s="78"/>
      <c r="AG29" s="78"/>
      <c r="AH29" s="79"/>
      <c r="AI29" s="78" t="s">
        <v>70</v>
      </c>
      <c r="AJ29" s="78"/>
      <c r="AK29" s="79"/>
      <c r="AL29" s="80" t="s">
        <v>13</v>
      </c>
      <c r="AM29" s="81"/>
      <c r="AN29" s="82"/>
      <c r="AO29" s="102"/>
      <c r="AP29" s="103"/>
      <c r="AQ29" s="104"/>
      <c r="AR29" s="86">
        <f t="shared" ref="AR29" si="24">SUM(AS29:AU30)</f>
        <v>6</v>
      </c>
      <c r="AS29" s="86">
        <v>2</v>
      </c>
      <c r="AT29" s="86">
        <v>2</v>
      </c>
      <c r="AU29" s="86">
        <v>2</v>
      </c>
      <c r="AV29" s="92">
        <v>8</v>
      </c>
      <c r="AW29" s="86">
        <f>SUM(B30,E30,H30,K30,N30,Q30,T30,W30,Z30,AC30,AF30,AI30,AO30)</f>
        <v>14</v>
      </c>
      <c r="AX29" s="86">
        <f>SUM(D30,G30,J30,M30,P30,S30,V30,Y30,AB30,AE30,AH30,AK30,AQ30)</f>
        <v>11</v>
      </c>
      <c r="AY29" s="86">
        <f t="shared" ref="AY29" si="25">AW29-AX29</f>
        <v>3</v>
      </c>
      <c r="AZ29" s="94">
        <v>9</v>
      </c>
    </row>
    <row r="30" spans="1:52" ht="22.5" customHeight="1" x14ac:dyDescent="0.4">
      <c r="A30" s="164"/>
      <c r="B30" s="3"/>
      <c r="C30" s="3" t="s">
        <v>49</v>
      </c>
      <c r="D30" s="4"/>
      <c r="E30" s="3">
        <v>2</v>
      </c>
      <c r="F30" s="3" t="s">
        <v>49</v>
      </c>
      <c r="G30" s="4">
        <v>2</v>
      </c>
      <c r="H30" s="3">
        <v>0</v>
      </c>
      <c r="I30" s="3" t="s">
        <v>49</v>
      </c>
      <c r="J30" s="4">
        <v>1</v>
      </c>
      <c r="K30" s="3"/>
      <c r="L30" s="3" t="s">
        <v>49</v>
      </c>
      <c r="M30" s="4"/>
      <c r="N30" s="3">
        <v>7</v>
      </c>
      <c r="O30" s="3" t="s">
        <v>49</v>
      </c>
      <c r="P30" s="4">
        <v>0</v>
      </c>
      <c r="Q30" s="3">
        <v>1</v>
      </c>
      <c r="R30" s="3" t="s">
        <v>49</v>
      </c>
      <c r="S30" s="4">
        <v>1</v>
      </c>
      <c r="T30" s="3"/>
      <c r="U30" s="3" t="s">
        <v>49</v>
      </c>
      <c r="V30" s="4"/>
      <c r="W30" s="3"/>
      <c r="X30" s="3" t="s">
        <v>49</v>
      </c>
      <c r="Y30" s="4"/>
      <c r="Z30" s="3">
        <v>4</v>
      </c>
      <c r="AA30" s="3" t="s">
        <v>49</v>
      </c>
      <c r="AB30" s="4">
        <v>0</v>
      </c>
      <c r="AC30" s="3"/>
      <c r="AD30" s="3" t="s">
        <v>49</v>
      </c>
      <c r="AE30" s="4"/>
      <c r="AF30" s="3"/>
      <c r="AG30" s="3" t="s">
        <v>49</v>
      </c>
      <c r="AH30" s="4"/>
      <c r="AI30" s="3">
        <v>0</v>
      </c>
      <c r="AJ30" s="3" t="s">
        <v>49</v>
      </c>
      <c r="AK30" s="4">
        <v>7</v>
      </c>
      <c r="AL30" s="83"/>
      <c r="AM30" s="84"/>
      <c r="AN30" s="85"/>
      <c r="AO30" s="3"/>
      <c r="AP30" s="3" t="s">
        <v>49</v>
      </c>
      <c r="AQ30" s="4"/>
      <c r="AR30" s="96"/>
      <c r="AS30" s="87"/>
      <c r="AT30" s="87"/>
      <c r="AU30" s="87"/>
      <c r="AV30" s="93"/>
      <c r="AW30" s="87"/>
      <c r="AX30" s="87"/>
      <c r="AY30" s="87"/>
      <c r="AZ30" s="95"/>
    </row>
    <row r="31" spans="1:52" ht="22.5" customHeight="1" x14ac:dyDescent="0.4">
      <c r="A31" s="163" t="s">
        <v>105</v>
      </c>
      <c r="B31" s="102"/>
      <c r="C31" s="103"/>
      <c r="D31" s="104"/>
      <c r="E31" s="78" t="s">
        <v>114</v>
      </c>
      <c r="F31" s="78"/>
      <c r="G31" s="79"/>
      <c r="H31" s="102" t="s">
        <v>59</v>
      </c>
      <c r="I31" s="103"/>
      <c r="J31" s="104"/>
      <c r="K31" s="102"/>
      <c r="L31" s="103"/>
      <c r="M31" s="104"/>
      <c r="N31" s="102"/>
      <c r="O31" s="103"/>
      <c r="P31" s="104"/>
      <c r="Q31" s="78" t="s">
        <v>114</v>
      </c>
      <c r="R31" s="78"/>
      <c r="S31" s="79"/>
      <c r="T31" s="102" t="s">
        <v>164</v>
      </c>
      <c r="U31" s="103"/>
      <c r="V31" s="104"/>
      <c r="W31" s="102"/>
      <c r="X31" s="103"/>
      <c r="Y31" s="104"/>
      <c r="Z31" s="102" t="s">
        <v>60</v>
      </c>
      <c r="AA31" s="103"/>
      <c r="AB31" s="104"/>
      <c r="AC31" s="102"/>
      <c r="AD31" s="103"/>
      <c r="AE31" s="104"/>
      <c r="AF31" s="102" t="s">
        <v>60</v>
      </c>
      <c r="AG31" s="103"/>
      <c r="AH31" s="104"/>
      <c r="AI31" s="102" t="s">
        <v>112</v>
      </c>
      <c r="AJ31" s="103"/>
      <c r="AK31" s="104"/>
      <c r="AL31" s="102"/>
      <c r="AM31" s="103"/>
      <c r="AN31" s="104"/>
      <c r="AO31" s="80" t="s">
        <v>13</v>
      </c>
      <c r="AP31" s="81"/>
      <c r="AQ31" s="82"/>
      <c r="AR31" s="86">
        <f t="shared" ref="AR31" si="26">SUM(AS31:AU32)</f>
        <v>7</v>
      </c>
      <c r="AS31" s="86">
        <v>4</v>
      </c>
      <c r="AT31" s="86">
        <v>2</v>
      </c>
      <c r="AU31" s="86">
        <v>1</v>
      </c>
      <c r="AV31" s="92">
        <v>14</v>
      </c>
      <c r="AW31" s="86">
        <f>SUM(B32,E32,H32,K32,N32,Q32,T32,W32,Z32,AC32,AF32,AI32,AL32)</f>
        <v>15</v>
      </c>
      <c r="AX31" s="86">
        <f>SUM(D32,G32,J32,M32,P32,S32,V32,Y32,AB32,AE32,AH32,AK32,AN32)</f>
        <v>5</v>
      </c>
      <c r="AY31" s="86">
        <f t="shared" ref="AY31" si="27">AW31-AX31</f>
        <v>10</v>
      </c>
      <c r="AZ31" s="94">
        <v>3</v>
      </c>
    </row>
    <row r="32" spans="1:52" ht="22.5" customHeight="1" x14ac:dyDescent="0.4">
      <c r="A32" s="164"/>
      <c r="B32" s="3"/>
      <c r="C32" s="3" t="s">
        <v>49</v>
      </c>
      <c r="D32" s="4"/>
      <c r="E32" s="3">
        <v>1</v>
      </c>
      <c r="F32" s="3" t="s">
        <v>49</v>
      </c>
      <c r="G32" s="4">
        <v>1</v>
      </c>
      <c r="H32" s="3">
        <v>1</v>
      </c>
      <c r="I32" s="3" t="s">
        <v>49</v>
      </c>
      <c r="J32" s="4">
        <v>3</v>
      </c>
      <c r="K32" s="3"/>
      <c r="L32" s="3" t="s">
        <v>49</v>
      </c>
      <c r="M32" s="4"/>
      <c r="N32" s="3"/>
      <c r="O32" s="3" t="s">
        <v>49</v>
      </c>
      <c r="P32" s="4"/>
      <c r="Q32" s="3">
        <v>0</v>
      </c>
      <c r="R32" s="3" t="s">
        <v>49</v>
      </c>
      <c r="S32" s="4">
        <v>0</v>
      </c>
      <c r="T32" s="3">
        <v>1</v>
      </c>
      <c r="U32" s="3" t="s">
        <v>49</v>
      </c>
      <c r="V32" s="4">
        <v>0</v>
      </c>
      <c r="W32" s="3"/>
      <c r="X32" s="3" t="s">
        <v>49</v>
      </c>
      <c r="Y32" s="4"/>
      <c r="Z32" s="3">
        <v>1</v>
      </c>
      <c r="AA32" s="3" t="s">
        <v>49</v>
      </c>
      <c r="AB32" s="4">
        <v>0</v>
      </c>
      <c r="AC32" s="3"/>
      <c r="AD32" s="3" t="s">
        <v>49</v>
      </c>
      <c r="AE32" s="4"/>
      <c r="AF32" s="3">
        <v>9</v>
      </c>
      <c r="AG32" s="3" t="s">
        <v>49</v>
      </c>
      <c r="AH32" s="4">
        <v>0</v>
      </c>
      <c r="AI32" s="3">
        <v>2</v>
      </c>
      <c r="AJ32" s="3" t="s">
        <v>49</v>
      </c>
      <c r="AK32" s="4">
        <v>1</v>
      </c>
      <c r="AL32" s="3"/>
      <c r="AM32" s="3" t="s">
        <v>49</v>
      </c>
      <c r="AN32" s="4"/>
      <c r="AO32" s="83"/>
      <c r="AP32" s="84"/>
      <c r="AQ32" s="85"/>
      <c r="AR32" s="96"/>
      <c r="AS32" s="96"/>
      <c r="AT32" s="96"/>
      <c r="AU32" s="96"/>
      <c r="AV32" s="106"/>
      <c r="AW32" s="96"/>
      <c r="AX32" s="96"/>
      <c r="AY32" s="96"/>
      <c r="AZ32" s="107"/>
    </row>
    <row r="33" spans="2:52" x14ac:dyDescent="0.4">
      <c r="B33" s="5" t="s">
        <v>58</v>
      </c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5"/>
      <c r="AS33" s="5"/>
      <c r="AT33" s="5"/>
      <c r="AU33" s="5"/>
      <c r="AV33" s="5"/>
      <c r="AW33" s="5"/>
      <c r="AX33" s="5"/>
      <c r="AY33" s="5"/>
      <c r="AZ33" s="5"/>
    </row>
    <row r="34" spans="2:52" x14ac:dyDescent="0.4">
      <c r="B34" s="17"/>
    </row>
  </sheetData>
  <sheetProtection algorithmName="SHA-512" hashValue="3SOBEAGk9WljLqkIKQ2MZ4xI3cgiv02693HqkFQHsxwz3PXNrOmtw7yZ8fW+03k9e0dp5xnTJm9y5kfCCLOADw==" saltValue="Ty1aqTiqbCbTKHwpEsDetw==" spinCount="100000" sheet="1" objects="1" scenarios="1"/>
  <dataConsolidate/>
  <mergeCells count="384">
    <mergeCell ref="H1:J2"/>
    <mergeCell ref="K1:M2"/>
    <mergeCell ref="N1:P2"/>
    <mergeCell ref="AX1:AX2"/>
    <mergeCell ref="AY1:AY2"/>
    <mergeCell ref="AZ1:AZ2"/>
    <mergeCell ref="A3:A4"/>
    <mergeCell ref="B3:D4"/>
    <mergeCell ref="E3:G3"/>
    <mergeCell ref="H3:J3"/>
    <mergeCell ref="K3:M3"/>
    <mergeCell ref="N3:P3"/>
    <mergeCell ref="Q3:S3"/>
    <mergeCell ref="AR1:AR2"/>
    <mergeCell ref="AS1:AS2"/>
    <mergeCell ref="AT1:AT2"/>
    <mergeCell ref="AU1:AU2"/>
    <mergeCell ref="AV1:AV2"/>
    <mergeCell ref="AW1:AW2"/>
    <mergeCell ref="Q1:S2"/>
    <mergeCell ref="T1:V2"/>
    <mergeCell ref="W1:Y2"/>
    <mergeCell ref="Z1:AB2"/>
    <mergeCell ref="AF3:AH3"/>
    <mergeCell ref="W5:Y5"/>
    <mergeCell ref="Z5:AB5"/>
    <mergeCell ref="AC5:AE5"/>
    <mergeCell ref="AF5:AH5"/>
    <mergeCell ref="AR5:AR6"/>
    <mergeCell ref="AS5:AS6"/>
    <mergeCell ref="AC1:AE2"/>
    <mergeCell ref="AF1:AH2"/>
    <mergeCell ref="A1:A2"/>
    <mergeCell ref="B1:D2"/>
    <mergeCell ref="A5:A6"/>
    <mergeCell ref="B5:D5"/>
    <mergeCell ref="E5:G6"/>
    <mergeCell ref="H5:J5"/>
    <mergeCell ref="K5:M5"/>
    <mergeCell ref="N5:P5"/>
    <mergeCell ref="Q5:S5"/>
    <mergeCell ref="T5:V5"/>
    <mergeCell ref="AS3:AS4"/>
    <mergeCell ref="T3:V3"/>
    <mergeCell ref="W3:Y3"/>
    <mergeCell ref="Z3:AB3"/>
    <mergeCell ref="AC3:AE3"/>
    <mergeCell ref="E1:G2"/>
    <mergeCell ref="A7:A8"/>
    <mergeCell ref="B7:D7"/>
    <mergeCell ref="E7:G7"/>
    <mergeCell ref="H7:J8"/>
    <mergeCell ref="K7:M7"/>
    <mergeCell ref="N7:P7"/>
    <mergeCell ref="Q7:S7"/>
    <mergeCell ref="T7:V7"/>
    <mergeCell ref="W7:Y7"/>
    <mergeCell ref="AZ5:AZ6"/>
    <mergeCell ref="AT5:AT6"/>
    <mergeCell ref="AU5:AU6"/>
    <mergeCell ref="AV5:AV6"/>
    <mergeCell ref="AW5:AW6"/>
    <mergeCell ref="AX5:AX6"/>
    <mergeCell ref="AY5:AY6"/>
    <mergeCell ref="AY3:AY4"/>
    <mergeCell ref="AZ3:AZ4"/>
    <mergeCell ref="AT3:AT4"/>
    <mergeCell ref="AU3:AU4"/>
    <mergeCell ref="AV3:AV4"/>
    <mergeCell ref="AW3:AW4"/>
    <mergeCell ref="AX3:AX4"/>
    <mergeCell ref="AU7:AU8"/>
    <mergeCell ref="AV7:AV8"/>
    <mergeCell ref="AW7:AW8"/>
    <mergeCell ref="AX7:AX8"/>
    <mergeCell ref="AY7:AY8"/>
    <mergeCell ref="AX9:AX10"/>
    <mergeCell ref="AY9:AY10"/>
    <mergeCell ref="AZ7:AZ8"/>
    <mergeCell ref="Z7:AB7"/>
    <mergeCell ref="AC7:AE7"/>
    <mergeCell ref="AF7:AH7"/>
    <mergeCell ref="AR7:AR8"/>
    <mergeCell ref="AS7:AS8"/>
    <mergeCell ref="AT7:AT8"/>
    <mergeCell ref="Z9:AB9"/>
    <mergeCell ref="AC9:AE9"/>
    <mergeCell ref="AF9:AH9"/>
    <mergeCell ref="AS9:AS10"/>
    <mergeCell ref="AT9:AT10"/>
    <mergeCell ref="AU9:AU10"/>
    <mergeCell ref="AV9:AV10"/>
    <mergeCell ref="AW9:AW10"/>
    <mergeCell ref="A9:A10"/>
    <mergeCell ref="B9:D9"/>
    <mergeCell ref="AY11:AY12"/>
    <mergeCell ref="AZ11:AZ12"/>
    <mergeCell ref="E9:G9"/>
    <mergeCell ref="H9:J9"/>
    <mergeCell ref="K9:M10"/>
    <mergeCell ref="N9:P9"/>
    <mergeCell ref="E13:G13"/>
    <mergeCell ref="H13:J13"/>
    <mergeCell ref="K13:M13"/>
    <mergeCell ref="N13:P13"/>
    <mergeCell ref="Q13:S14"/>
    <mergeCell ref="T13:V13"/>
    <mergeCell ref="AS11:AS12"/>
    <mergeCell ref="AZ9:AZ10"/>
    <mergeCell ref="A11:A12"/>
    <mergeCell ref="B11:D11"/>
    <mergeCell ref="E11:G11"/>
    <mergeCell ref="H11:J11"/>
    <mergeCell ref="K11:M11"/>
    <mergeCell ref="N11:P12"/>
    <mergeCell ref="Q11:S11"/>
    <mergeCell ref="AR9:AR10"/>
    <mergeCell ref="Q9:S9"/>
    <mergeCell ref="T9:V9"/>
    <mergeCell ref="W9:Y9"/>
    <mergeCell ref="AT11:AT12"/>
    <mergeCell ref="AU11:AU12"/>
    <mergeCell ref="AV11:AV12"/>
    <mergeCell ref="AW11:AW12"/>
    <mergeCell ref="AX11:AX12"/>
    <mergeCell ref="T11:V11"/>
    <mergeCell ref="W11:Y11"/>
    <mergeCell ref="Z11:AB11"/>
    <mergeCell ref="AC11:AE11"/>
    <mergeCell ref="AF11:AH11"/>
    <mergeCell ref="AR11:AR12"/>
    <mergeCell ref="AZ13:AZ14"/>
    <mergeCell ref="AT13:AT14"/>
    <mergeCell ref="AU13:AU14"/>
    <mergeCell ref="AV13:AV14"/>
    <mergeCell ref="AW13:AW14"/>
    <mergeCell ref="AX13:AX14"/>
    <mergeCell ref="AY13:AY14"/>
    <mergeCell ref="A15:A16"/>
    <mergeCell ref="B15:D15"/>
    <mergeCell ref="E15:G15"/>
    <mergeCell ref="H15:J15"/>
    <mergeCell ref="K15:M15"/>
    <mergeCell ref="N15:P15"/>
    <mergeCell ref="Q15:S15"/>
    <mergeCell ref="T15:V16"/>
    <mergeCell ref="W15:Y15"/>
    <mergeCell ref="W13:Y13"/>
    <mergeCell ref="Z13:AB13"/>
    <mergeCell ref="AC13:AE13"/>
    <mergeCell ref="AF13:AH13"/>
    <mergeCell ref="AR13:AR14"/>
    <mergeCell ref="AS13:AS14"/>
    <mergeCell ref="A13:A14"/>
    <mergeCell ref="B13:D13"/>
    <mergeCell ref="AU15:AU16"/>
    <mergeCell ref="AV15:AV16"/>
    <mergeCell ref="AW15:AW16"/>
    <mergeCell ref="AX15:AX16"/>
    <mergeCell ref="AY15:AY16"/>
    <mergeCell ref="AX17:AX18"/>
    <mergeCell ref="AY17:AY18"/>
    <mergeCell ref="AZ15:AZ16"/>
    <mergeCell ref="Z15:AB15"/>
    <mergeCell ref="AC15:AE15"/>
    <mergeCell ref="AF15:AH15"/>
    <mergeCell ref="AR15:AR16"/>
    <mergeCell ref="AS15:AS16"/>
    <mergeCell ref="AT15:AT16"/>
    <mergeCell ref="AI15:AK15"/>
    <mergeCell ref="AZ17:AZ18"/>
    <mergeCell ref="AT17:AT18"/>
    <mergeCell ref="AU17:AU18"/>
    <mergeCell ref="AV17:AV18"/>
    <mergeCell ref="AW17:AW18"/>
    <mergeCell ref="AO15:AQ15"/>
    <mergeCell ref="A19:A20"/>
    <mergeCell ref="B19:D19"/>
    <mergeCell ref="E19:G19"/>
    <mergeCell ref="H19:J19"/>
    <mergeCell ref="K19:M19"/>
    <mergeCell ref="N19:P19"/>
    <mergeCell ref="Q19:S19"/>
    <mergeCell ref="AR17:AR18"/>
    <mergeCell ref="AS17:AS18"/>
    <mergeCell ref="Q17:S17"/>
    <mergeCell ref="T17:V17"/>
    <mergeCell ref="W17:Y18"/>
    <mergeCell ref="A17:A18"/>
    <mergeCell ref="B17:D17"/>
    <mergeCell ref="AY19:AY20"/>
    <mergeCell ref="AZ19:AZ20"/>
    <mergeCell ref="E17:G17"/>
    <mergeCell ref="H17:J17"/>
    <mergeCell ref="K17:M17"/>
    <mergeCell ref="AW19:AW20"/>
    <mergeCell ref="AX19:AX20"/>
    <mergeCell ref="T19:V19"/>
    <mergeCell ref="W19:Y19"/>
    <mergeCell ref="Z19:AB20"/>
    <mergeCell ref="AC19:AE19"/>
    <mergeCell ref="AF19:AH19"/>
    <mergeCell ref="AR19:AR20"/>
    <mergeCell ref="AU19:AU20"/>
    <mergeCell ref="AV19:AV20"/>
    <mergeCell ref="N17:P17"/>
    <mergeCell ref="Z17:AB17"/>
    <mergeCell ref="AC17:AE17"/>
    <mergeCell ref="AF17:AH17"/>
    <mergeCell ref="AT19:AT20"/>
    <mergeCell ref="AO17:AQ17"/>
    <mergeCell ref="AO19:AQ19"/>
    <mergeCell ref="Q21:S21"/>
    <mergeCell ref="T21:V21"/>
    <mergeCell ref="AW21:AW22"/>
    <mergeCell ref="AX21:AX22"/>
    <mergeCell ref="AY21:AY22"/>
    <mergeCell ref="W21:Y21"/>
    <mergeCell ref="Z21:AB21"/>
    <mergeCell ref="AC21:AE22"/>
    <mergeCell ref="AF21:AH21"/>
    <mergeCell ref="AR21:AR22"/>
    <mergeCell ref="AS21:AS22"/>
    <mergeCell ref="AO21:AQ21"/>
    <mergeCell ref="A21:A22"/>
    <mergeCell ref="B21:D21"/>
    <mergeCell ref="A25:A26"/>
    <mergeCell ref="B25:D25"/>
    <mergeCell ref="E25:G25"/>
    <mergeCell ref="H25:J25"/>
    <mergeCell ref="K25:M25"/>
    <mergeCell ref="N25:P25"/>
    <mergeCell ref="A23:A24"/>
    <mergeCell ref="B23:D23"/>
    <mergeCell ref="E23:G23"/>
    <mergeCell ref="H23:J23"/>
    <mergeCell ref="K23:M23"/>
    <mergeCell ref="N23:P23"/>
    <mergeCell ref="E21:G21"/>
    <mergeCell ref="H21:J21"/>
    <mergeCell ref="K21:M21"/>
    <mergeCell ref="N21:P21"/>
    <mergeCell ref="A27:A28"/>
    <mergeCell ref="B27:D27"/>
    <mergeCell ref="E27:G27"/>
    <mergeCell ref="H27:J27"/>
    <mergeCell ref="K27:M27"/>
    <mergeCell ref="Q25:S25"/>
    <mergeCell ref="T25:V25"/>
    <mergeCell ref="W25:Y25"/>
    <mergeCell ref="Q23:S23"/>
    <mergeCell ref="T23:V23"/>
    <mergeCell ref="Q27:S27"/>
    <mergeCell ref="T27:V27"/>
    <mergeCell ref="W27:Y27"/>
    <mergeCell ref="N27:P27"/>
    <mergeCell ref="W23:Y23"/>
    <mergeCell ref="AI1:AK2"/>
    <mergeCell ref="AI3:AK3"/>
    <mergeCell ref="AI5:AK5"/>
    <mergeCell ref="AI7:AK7"/>
    <mergeCell ref="AI9:AK9"/>
    <mergeCell ref="AI11:AK11"/>
    <mergeCell ref="AI13:AK13"/>
    <mergeCell ref="AR25:AR26"/>
    <mergeCell ref="AS25:AS26"/>
    <mergeCell ref="AS19:AS20"/>
    <mergeCell ref="AI17:AK17"/>
    <mergeCell ref="AI19:AK19"/>
    <mergeCell ref="AI21:AK21"/>
    <mergeCell ref="AR23:AR24"/>
    <mergeCell ref="AS23:AS24"/>
    <mergeCell ref="AR3:AR4"/>
    <mergeCell ref="AI23:AK23"/>
    <mergeCell ref="AO1:AQ2"/>
    <mergeCell ref="AO3:AQ3"/>
    <mergeCell ref="AO5:AQ5"/>
    <mergeCell ref="AO7:AQ7"/>
    <mergeCell ref="AO9:AQ9"/>
    <mergeCell ref="AO11:AQ11"/>
    <mergeCell ref="AO13:AQ13"/>
    <mergeCell ref="AY23:AY24"/>
    <mergeCell ref="AZ23:AZ24"/>
    <mergeCell ref="AX23:AX24"/>
    <mergeCell ref="AX25:AX26"/>
    <mergeCell ref="AY25:AY26"/>
    <mergeCell ref="AZ25:AZ26"/>
    <mergeCell ref="AT25:AT26"/>
    <mergeCell ref="AU25:AU26"/>
    <mergeCell ref="AV25:AV26"/>
    <mergeCell ref="AW25:AW26"/>
    <mergeCell ref="AV23:AV24"/>
    <mergeCell ref="AW23:AW24"/>
    <mergeCell ref="AF27:AH27"/>
    <mergeCell ref="AZ27:AZ28"/>
    <mergeCell ref="AV27:AV28"/>
    <mergeCell ref="AW27:AW28"/>
    <mergeCell ref="AX27:AX28"/>
    <mergeCell ref="AY27:AY28"/>
    <mergeCell ref="AR27:AR28"/>
    <mergeCell ref="AS27:AS28"/>
    <mergeCell ref="AT27:AT28"/>
    <mergeCell ref="AU27:AU28"/>
    <mergeCell ref="AO27:AQ27"/>
    <mergeCell ref="AI25:AK25"/>
    <mergeCell ref="Z25:AB25"/>
    <mergeCell ref="AC25:AE25"/>
    <mergeCell ref="AF25:AH25"/>
    <mergeCell ref="Z23:AB23"/>
    <mergeCell ref="AC23:AE23"/>
    <mergeCell ref="AF23:AH24"/>
    <mergeCell ref="AU23:AU24"/>
    <mergeCell ref="AO23:AQ23"/>
    <mergeCell ref="AO25:AQ25"/>
    <mergeCell ref="AT29:AT30"/>
    <mergeCell ref="AU29:AU30"/>
    <mergeCell ref="AV29:AV30"/>
    <mergeCell ref="AI29:AK29"/>
    <mergeCell ref="A29:A30"/>
    <mergeCell ref="B29:D29"/>
    <mergeCell ref="E29:G29"/>
    <mergeCell ref="H29:J29"/>
    <mergeCell ref="K29:M29"/>
    <mergeCell ref="N29:P29"/>
    <mergeCell ref="Q29:S29"/>
    <mergeCell ref="T29:V29"/>
    <mergeCell ref="W29:Y29"/>
    <mergeCell ref="AY29:AY30"/>
    <mergeCell ref="AZ29:AZ30"/>
    <mergeCell ref="AL1:AN2"/>
    <mergeCell ref="AL3:AN3"/>
    <mergeCell ref="AL5:AN5"/>
    <mergeCell ref="AL7:AN7"/>
    <mergeCell ref="AL9:AN9"/>
    <mergeCell ref="AL11:AN11"/>
    <mergeCell ref="AL13:AN13"/>
    <mergeCell ref="AL15:AN15"/>
    <mergeCell ref="AL17:AN17"/>
    <mergeCell ref="AL19:AN19"/>
    <mergeCell ref="AL21:AN21"/>
    <mergeCell ref="AL23:AN23"/>
    <mergeCell ref="AL25:AN25"/>
    <mergeCell ref="AL29:AN30"/>
    <mergeCell ref="AL27:AN27"/>
    <mergeCell ref="AZ21:AZ22"/>
    <mergeCell ref="AT21:AT22"/>
    <mergeCell ref="AU21:AU22"/>
    <mergeCell ref="AV21:AV22"/>
    <mergeCell ref="AT23:AT24"/>
    <mergeCell ref="AR29:AR30"/>
    <mergeCell ref="AS29:AS30"/>
    <mergeCell ref="A31:A32"/>
    <mergeCell ref="B31:D31"/>
    <mergeCell ref="E31:G31"/>
    <mergeCell ref="H31:J31"/>
    <mergeCell ref="K31:M31"/>
    <mergeCell ref="N31:P31"/>
    <mergeCell ref="Q31:S31"/>
    <mergeCell ref="T31:V31"/>
    <mergeCell ref="W31:Y31"/>
    <mergeCell ref="AX31:AX32"/>
    <mergeCell ref="AY31:AY32"/>
    <mergeCell ref="AZ31:AZ32"/>
    <mergeCell ref="Z27:AB27"/>
    <mergeCell ref="AC27:AE27"/>
    <mergeCell ref="AI27:AK28"/>
    <mergeCell ref="AR31:AR32"/>
    <mergeCell ref="AS31:AS32"/>
    <mergeCell ref="AT31:AT32"/>
    <mergeCell ref="AU31:AU32"/>
    <mergeCell ref="AV31:AV32"/>
    <mergeCell ref="AW31:AW32"/>
    <mergeCell ref="Z31:AB31"/>
    <mergeCell ref="AC31:AE31"/>
    <mergeCell ref="AF31:AH31"/>
    <mergeCell ref="AI31:AK31"/>
    <mergeCell ref="AO31:AQ32"/>
    <mergeCell ref="AL31:AN31"/>
    <mergeCell ref="AO29:AQ29"/>
    <mergeCell ref="Z29:AB29"/>
    <mergeCell ref="AC29:AE29"/>
    <mergeCell ref="AF29:AH29"/>
    <mergeCell ref="AW29:AW30"/>
    <mergeCell ref="AX29:AX30"/>
  </mergeCells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FF78D-105C-4D38-92CE-794A530A4A15}">
  <dimension ref="B2:H45"/>
  <sheetViews>
    <sheetView workbookViewId="0"/>
  </sheetViews>
  <sheetFormatPr defaultRowHeight="18.75" x14ac:dyDescent="0.4"/>
  <cols>
    <col min="1" max="1" width="2.875" style="2" customWidth="1"/>
    <col min="2" max="3" width="9" style="2"/>
    <col min="4" max="4" width="15" style="2" customWidth="1"/>
    <col min="5" max="5" width="30.5" style="2" customWidth="1"/>
    <col min="6" max="6" width="17.5" style="2" customWidth="1"/>
    <col min="7" max="7" width="11.75" style="2" customWidth="1"/>
    <col min="8" max="8" width="29" style="2" customWidth="1"/>
    <col min="9" max="16384" width="9" style="2"/>
  </cols>
  <sheetData>
    <row r="2" spans="2:8" x14ac:dyDescent="0.4">
      <c r="B2" s="177" t="s">
        <v>15</v>
      </c>
      <c r="C2" s="177"/>
      <c r="D2" s="177"/>
    </row>
    <row r="3" spans="2:8" x14ac:dyDescent="0.4">
      <c r="B3" s="178" t="s">
        <v>16</v>
      </c>
      <c r="C3" s="178"/>
      <c r="D3" s="7" t="s">
        <v>17</v>
      </c>
      <c r="E3" s="7" t="s">
        <v>18</v>
      </c>
      <c r="F3" s="7" t="s">
        <v>19</v>
      </c>
      <c r="G3" s="7" t="s">
        <v>20</v>
      </c>
      <c r="H3" s="7" t="s">
        <v>21</v>
      </c>
    </row>
    <row r="4" spans="2:8" ht="22.5" customHeight="1" x14ac:dyDescent="0.4">
      <c r="B4" s="8"/>
      <c r="C4" s="9"/>
      <c r="D4" s="9" t="s">
        <v>123</v>
      </c>
      <c r="E4" s="9" t="s">
        <v>122</v>
      </c>
      <c r="F4" s="9" t="s">
        <v>124</v>
      </c>
      <c r="G4" s="16">
        <v>45753</v>
      </c>
      <c r="H4" s="9"/>
    </row>
    <row r="5" spans="2:8" ht="22.5" customHeight="1" x14ac:dyDescent="0.4">
      <c r="B5" s="9"/>
      <c r="C5" s="27"/>
      <c r="D5" s="9" t="s">
        <v>123</v>
      </c>
      <c r="E5" s="9" t="s">
        <v>122</v>
      </c>
      <c r="F5" s="9" t="s">
        <v>125</v>
      </c>
      <c r="G5" s="16">
        <v>45753</v>
      </c>
      <c r="H5" s="9" t="s">
        <v>126</v>
      </c>
    </row>
    <row r="6" spans="2:8" ht="22.5" customHeight="1" x14ac:dyDescent="0.4">
      <c r="B6" s="8"/>
      <c r="C6" s="9"/>
      <c r="D6" s="9" t="s">
        <v>110</v>
      </c>
      <c r="E6" s="9" t="s">
        <v>51</v>
      </c>
      <c r="F6" s="9" t="s">
        <v>106</v>
      </c>
      <c r="G6" s="16">
        <v>45760</v>
      </c>
      <c r="H6" s="9"/>
    </row>
    <row r="7" spans="2:8" ht="22.5" customHeight="1" x14ac:dyDescent="0.4">
      <c r="B7" s="8"/>
      <c r="C7" s="9"/>
      <c r="D7" s="9" t="s">
        <v>110</v>
      </c>
      <c r="E7" s="9" t="s">
        <v>65</v>
      </c>
      <c r="F7" s="16" t="s">
        <v>107</v>
      </c>
      <c r="G7" s="16">
        <v>45760</v>
      </c>
      <c r="H7" s="9"/>
    </row>
    <row r="8" spans="2:8" ht="22.5" customHeight="1" x14ac:dyDescent="0.4">
      <c r="B8" s="8"/>
      <c r="C8" s="9"/>
      <c r="D8" s="9" t="s">
        <v>111</v>
      </c>
      <c r="E8" s="9" t="s">
        <v>118</v>
      </c>
      <c r="F8" s="9" t="s">
        <v>119</v>
      </c>
      <c r="G8" s="16">
        <v>45760</v>
      </c>
      <c r="H8" s="9"/>
    </row>
    <row r="9" spans="2:8" ht="22.5" customHeight="1" x14ac:dyDescent="0.4">
      <c r="B9" s="8"/>
      <c r="C9" s="9"/>
      <c r="D9" s="9" t="s">
        <v>111</v>
      </c>
      <c r="E9" s="9" t="s">
        <v>118</v>
      </c>
      <c r="F9" s="9" t="s">
        <v>120</v>
      </c>
      <c r="G9" s="16">
        <v>45760</v>
      </c>
      <c r="H9" s="9"/>
    </row>
    <row r="10" spans="2:8" ht="22.5" customHeight="1" x14ac:dyDescent="0.4">
      <c r="B10" s="8"/>
      <c r="C10" s="9"/>
      <c r="D10" s="9" t="s">
        <v>111</v>
      </c>
      <c r="E10" s="9" t="s">
        <v>62</v>
      </c>
      <c r="F10" s="9" t="s">
        <v>121</v>
      </c>
      <c r="G10" s="16">
        <v>45760</v>
      </c>
      <c r="H10" s="9"/>
    </row>
    <row r="11" spans="2:8" ht="22.5" customHeight="1" x14ac:dyDescent="0.4">
      <c r="B11" s="8"/>
      <c r="C11" s="9"/>
      <c r="D11" s="9" t="s">
        <v>111</v>
      </c>
      <c r="E11" s="9" t="s">
        <v>95</v>
      </c>
      <c r="F11" s="9" t="s">
        <v>108</v>
      </c>
      <c r="G11" s="16">
        <v>45760</v>
      </c>
      <c r="H11" s="9"/>
    </row>
    <row r="12" spans="2:8" ht="22.5" customHeight="1" x14ac:dyDescent="0.4">
      <c r="B12" s="8"/>
      <c r="C12" s="9"/>
      <c r="D12" s="9" t="s">
        <v>111</v>
      </c>
      <c r="E12" s="9" t="s">
        <v>85</v>
      </c>
      <c r="F12" s="9" t="s">
        <v>109</v>
      </c>
      <c r="G12" s="16">
        <v>45760</v>
      </c>
      <c r="H12" s="9"/>
    </row>
    <row r="13" spans="2:8" ht="22.5" customHeight="1" x14ac:dyDescent="0.4">
      <c r="B13" s="8"/>
      <c r="C13" s="9"/>
      <c r="D13" s="9" t="s">
        <v>123</v>
      </c>
      <c r="E13" s="9" t="s">
        <v>131</v>
      </c>
      <c r="F13" s="9" t="s">
        <v>132</v>
      </c>
      <c r="G13" s="16">
        <v>45767</v>
      </c>
      <c r="H13" s="9"/>
    </row>
    <row r="14" spans="2:8" ht="22.5" customHeight="1" x14ac:dyDescent="0.4">
      <c r="B14" s="8"/>
      <c r="C14" s="9"/>
      <c r="D14" s="9" t="s">
        <v>110</v>
      </c>
      <c r="E14" s="9" t="s">
        <v>62</v>
      </c>
      <c r="F14" s="9" t="s">
        <v>138</v>
      </c>
      <c r="G14" s="16">
        <v>45774</v>
      </c>
      <c r="H14" s="9"/>
    </row>
    <row r="15" spans="2:8" ht="22.5" customHeight="1" x14ac:dyDescent="0.4">
      <c r="B15" s="8"/>
      <c r="C15" s="9"/>
      <c r="D15" s="9" t="s">
        <v>110</v>
      </c>
      <c r="E15" s="9" t="s">
        <v>96</v>
      </c>
      <c r="F15" s="9" t="s">
        <v>139</v>
      </c>
      <c r="G15" s="16">
        <v>45774</v>
      </c>
      <c r="H15" s="9"/>
    </row>
    <row r="16" spans="2:8" ht="22.5" customHeight="1" x14ac:dyDescent="0.4">
      <c r="B16" s="8"/>
      <c r="C16" s="9"/>
      <c r="D16" s="9" t="s">
        <v>110</v>
      </c>
      <c r="E16" s="9" t="s">
        <v>96</v>
      </c>
      <c r="F16" s="9" t="s">
        <v>140</v>
      </c>
      <c r="G16" s="16">
        <v>45774</v>
      </c>
      <c r="H16" s="9"/>
    </row>
    <row r="17" spans="2:8" ht="22.5" customHeight="1" x14ac:dyDescent="0.4">
      <c r="B17" s="8"/>
      <c r="C17" s="9"/>
      <c r="D17" s="9" t="s">
        <v>123</v>
      </c>
      <c r="E17" s="9" t="s">
        <v>156</v>
      </c>
      <c r="F17" s="9" t="s">
        <v>157</v>
      </c>
      <c r="G17" s="16">
        <v>45788</v>
      </c>
      <c r="H17" s="9"/>
    </row>
    <row r="18" spans="2:8" ht="22.5" customHeight="1" x14ac:dyDescent="0.4">
      <c r="B18" s="8"/>
      <c r="C18" s="9"/>
      <c r="D18" s="9" t="s">
        <v>123</v>
      </c>
      <c r="E18" s="9" t="s">
        <v>156</v>
      </c>
      <c r="F18" s="9" t="s">
        <v>158</v>
      </c>
      <c r="G18" s="16">
        <v>45788</v>
      </c>
      <c r="H18" s="9"/>
    </row>
    <row r="19" spans="2:8" ht="22.5" customHeight="1" x14ac:dyDescent="0.4">
      <c r="B19" s="8"/>
      <c r="C19" s="9"/>
      <c r="D19" s="9" t="s">
        <v>123</v>
      </c>
      <c r="E19" s="9" t="s">
        <v>93</v>
      </c>
      <c r="F19" s="9" t="s">
        <v>161</v>
      </c>
      <c r="G19" s="16">
        <v>45795</v>
      </c>
      <c r="H19" s="9"/>
    </row>
    <row r="20" spans="2:8" ht="22.5" customHeight="1" x14ac:dyDescent="0.4">
      <c r="B20" s="8"/>
      <c r="C20" s="9"/>
      <c r="D20" s="9" t="s">
        <v>123</v>
      </c>
      <c r="E20" s="9" t="s">
        <v>93</v>
      </c>
      <c r="F20" s="9" t="s">
        <v>163</v>
      </c>
      <c r="G20" s="16">
        <v>45795</v>
      </c>
      <c r="H20" s="9"/>
    </row>
    <row r="21" spans="2:8" ht="22.5" customHeight="1" x14ac:dyDescent="0.4">
      <c r="B21" s="8"/>
      <c r="C21" s="9"/>
      <c r="D21" s="9" t="s">
        <v>123</v>
      </c>
      <c r="E21" s="9" t="s">
        <v>93</v>
      </c>
      <c r="F21" s="9" t="s">
        <v>162</v>
      </c>
      <c r="G21" s="16">
        <v>45795</v>
      </c>
      <c r="H21" s="9"/>
    </row>
    <row r="22" spans="2:8" ht="22.5" customHeight="1" x14ac:dyDescent="0.4">
      <c r="B22" s="8"/>
      <c r="C22" s="9"/>
      <c r="D22" s="9" t="s">
        <v>111</v>
      </c>
      <c r="E22" s="9" t="s">
        <v>90</v>
      </c>
      <c r="F22" s="9" t="s">
        <v>168</v>
      </c>
      <c r="G22" s="16">
        <v>45802</v>
      </c>
      <c r="H22" s="9"/>
    </row>
    <row r="23" spans="2:8" ht="22.5" customHeight="1" x14ac:dyDescent="0.4">
      <c r="B23" s="8"/>
      <c r="C23" s="9"/>
      <c r="D23" s="9" t="s">
        <v>123</v>
      </c>
      <c r="E23" s="9" t="s">
        <v>179</v>
      </c>
      <c r="F23" s="9" t="s">
        <v>180</v>
      </c>
      <c r="G23" s="16">
        <v>45823</v>
      </c>
      <c r="H23" s="9"/>
    </row>
    <row r="24" spans="2:8" ht="22.5" customHeight="1" x14ac:dyDescent="0.4">
      <c r="B24" s="8"/>
      <c r="C24" s="9"/>
      <c r="D24" s="9" t="s">
        <v>123</v>
      </c>
      <c r="E24" s="9" t="s">
        <v>40</v>
      </c>
      <c r="F24" s="9" t="s">
        <v>185</v>
      </c>
      <c r="G24" s="16">
        <v>45830</v>
      </c>
      <c r="H24" s="9"/>
    </row>
    <row r="25" spans="2:8" ht="22.5" customHeight="1" x14ac:dyDescent="0.4">
      <c r="B25" s="8"/>
      <c r="C25" s="9"/>
      <c r="D25" s="9" t="s">
        <v>110</v>
      </c>
      <c r="E25" s="9" t="s">
        <v>35</v>
      </c>
      <c r="F25" s="9" t="s">
        <v>196</v>
      </c>
      <c r="G25" s="16">
        <v>45844</v>
      </c>
      <c r="H25" s="9"/>
    </row>
    <row r="26" spans="2:8" ht="22.5" customHeight="1" x14ac:dyDescent="0.4">
      <c r="B26" s="8"/>
      <c r="C26" s="9"/>
      <c r="D26" s="9" t="s">
        <v>230</v>
      </c>
      <c r="E26" s="9" t="s">
        <v>221</v>
      </c>
      <c r="F26" s="9" t="s">
        <v>231</v>
      </c>
      <c r="G26" s="16">
        <v>45851</v>
      </c>
      <c r="H26" s="9"/>
    </row>
    <row r="27" spans="2:8" ht="22.5" customHeight="1" x14ac:dyDescent="0.4">
      <c r="B27" s="8"/>
      <c r="C27" s="9"/>
      <c r="D27" s="9" t="s">
        <v>230</v>
      </c>
      <c r="E27" s="9" t="s">
        <v>222</v>
      </c>
      <c r="F27" s="9" t="s">
        <v>232</v>
      </c>
      <c r="G27" s="16">
        <v>45851</v>
      </c>
      <c r="H27" s="9"/>
    </row>
    <row r="28" spans="2:8" ht="22.5" customHeight="1" x14ac:dyDescent="0.4">
      <c r="B28" s="8"/>
      <c r="C28" s="9"/>
      <c r="D28" s="9" t="s">
        <v>123</v>
      </c>
      <c r="E28" s="9" t="s">
        <v>115</v>
      </c>
      <c r="F28" s="9" t="s">
        <v>242</v>
      </c>
      <c r="G28" s="16">
        <v>45858</v>
      </c>
      <c r="H28" s="9"/>
    </row>
    <row r="29" spans="2:8" ht="22.5" customHeight="1" x14ac:dyDescent="0.4">
      <c r="B29" s="8"/>
      <c r="C29" s="9"/>
      <c r="D29" s="9" t="s">
        <v>230</v>
      </c>
      <c r="E29" s="9" t="s">
        <v>90</v>
      </c>
      <c r="F29" s="9" t="s">
        <v>257</v>
      </c>
      <c r="G29" s="16">
        <v>45872</v>
      </c>
      <c r="H29" s="9"/>
    </row>
    <row r="30" spans="2:8" ht="22.5" customHeight="1" x14ac:dyDescent="0.4">
      <c r="B30" s="8"/>
      <c r="C30" s="9"/>
      <c r="D30" s="9" t="s">
        <v>230</v>
      </c>
      <c r="E30" s="9" t="s">
        <v>63</v>
      </c>
      <c r="F30" s="9" t="s">
        <v>258</v>
      </c>
      <c r="G30" s="16">
        <v>45872</v>
      </c>
      <c r="H30" s="9"/>
    </row>
    <row r="31" spans="2:8" ht="22.5" customHeight="1" x14ac:dyDescent="0.4">
      <c r="B31" s="9"/>
      <c r="C31" s="27"/>
      <c r="D31" s="9" t="s">
        <v>123</v>
      </c>
      <c r="E31" s="9" t="s">
        <v>82</v>
      </c>
      <c r="F31" s="9" t="s">
        <v>273</v>
      </c>
      <c r="G31" s="16">
        <v>45893</v>
      </c>
      <c r="H31" s="9" t="s">
        <v>274</v>
      </c>
    </row>
    <row r="32" spans="2:8" ht="22.5" customHeight="1" x14ac:dyDescent="0.4">
      <c r="B32" s="8"/>
      <c r="C32" s="9"/>
      <c r="D32" s="9" t="s">
        <v>123</v>
      </c>
      <c r="E32" s="9" t="s">
        <v>115</v>
      </c>
      <c r="F32" s="9" t="s">
        <v>275</v>
      </c>
      <c r="G32" s="16">
        <v>45893</v>
      </c>
      <c r="H32" s="9"/>
    </row>
    <row r="33" spans="2:8" ht="22.5" customHeight="1" x14ac:dyDescent="0.4">
      <c r="B33" s="8"/>
      <c r="C33" s="9"/>
      <c r="D33" s="9" t="s">
        <v>230</v>
      </c>
      <c r="E33" s="9" t="s">
        <v>276</v>
      </c>
      <c r="F33" s="9" t="s">
        <v>277</v>
      </c>
      <c r="G33" s="16">
        <v>45899</v>
      </c>
      <c r="H33" s="9"/>
    </row>
    <row r="34" spans="2:8" ht="22.5" customHeight="1" x14ac:dyDescent="0.4">
      <c r="B34" s="8"/>
      <c r="C34" s="9"/>
      <c r="D34" s="9" t="s">
        <v>123</v>
      </c>
      <c r="E34" s="9" t="s">
        <v>281</v>
      </c>
      <c r="F34" s="60" t="s">
        <v>282</v>
      </c>
      <c r="G34" s="16">
        <v>45907</v>
      </c>
      <c r="H34" s="9"/>
    </row>
    <row r="35" spans="2:8" ht="22.5" customHeight="1" x14ac:dyDescent="0.4">
      <c r="B35" s="8"/>
      <c r="C35" s="9"/>
      <c r="D35" s="9" t="s">
        <v>123</v>
      </c>
      <c r="E35" s="9" t="s">
        <v>285</v>
      </c>
      <c r="F35" s="9" t="s">
        <v>283</v>
      </c>
      <c r="G35" s="16">
        <v>45907</v>
      </c>
      <c r="H35" s="9"/>
    </row>
    <row r="36" spans="2:8" ht="22.5" customHeight="1" x14ac:dyDescent="0.4">
      <c r="B36" s="8"/>
      <c r="C36" s="9"/>
      <c r="D36" s="9" t="s">
        <v>123</v>
      </c>
      <c r="E36" s="9" t="s">
        <v>285</v>
      </c>
      <c r="F36" s="9" t="s">
        <v>284</v>
      </c>
      <c r="G36" s="16">
        <v>45907</v>
      </c>
      <c r="H36" s="9"/>
    </row>
    <row r="37" spans="2:8" ht="22.5" customHeight="1" x14ac:dyDescent="0.4"/>
    <row r="38" spans="2:8" ht="13.5" customHeight="1" x14ac:dyDescent="0.4">
      <c r="B38" s="177" t="s">
        <v>22</v>
      </c>
      <c r="C38" s="177"/>
      <c r="D38" s="177"/>
    </row>
    <row r="39" spans="2:8" ht="13.5" customHeight="1" x14ac:dyDescent="0.4">
      <c r="B39" s="178" t="s">
        <v>16</v>
      </c>
      <c r="C39" s="178"/>
      <c r="D39" s="7" t="s">
        <v>17</v>
      </c>
      <c r="E39" s="7" t="s">
        <v>18</v>
      </c>
      <c r="F39" s="7" t="s">
        <v>23</v>
      </c>
      <c r="G39" s="178" t="s">
        <v>24</v>
      </c>
      <c r="H39" s="178"/>
    </row>
    <row r="40" spans="2:8" ht="22.5" customHeight="1" x14ac:dyDescent="0.4">
      <c r="B40" s="8"/>
      <c r="C40" s="9"/>
      <c r="D40" s="9" t="s">
        <v>123</v>
      </c>
      <c r="E40" s="9" t="s">
        <v>141</v>
      </c>
      <c r="F40" s="16">
        <v>45767</v>
      </c>
      <c r="G40" s="175" t="s">
        <v>142</v>
      </c>
      <c r="H40" s="176"/>
    </row>
    <row r="41" spans="2:8" ht="22.5" customHeight="1" x14ac:dyDescent="0.4">
      <c r="B41" s="8"/>
      <c r="C41" s="9"/>
      <c r="D41" s="9" t="s">
        <v>110</v>
      </c>
      <c r="E41" s="9" t="s">
        <v>96</v>
      </c>
      <c r="F41" s="16">
        <v>45774</v>
      </c>
      <c r="G41" s="175" t="s">
        <v>143</v>
      </c>
      <c r="H41" s="176"/>
    </row>
    <row r="42" spans="2:8" ht="22.5" customHeight="1" x14ac:dyDescent="0.4">
      <c r="B42" s="8"/>
      <c r="C42" s="9"/>
      <c r="D42" s="9" t="s">
        <v>111</v>
      </c>
      <c r="E42" s="9" t="s">
        <v>255</v>
      </c>
      <c r="F42" s="16">
        <v>45864</v>
      </c>
      <c r="G42" s="175" t="s">
        <v>142</v>
      </c>
      <c r="H42" s="176"/>
    </row>
    <row r="43" spans="2:8" ht="22.5" customHeight="1" x14ac:dyDescent="0.4">
      <c r="B43" s="8"/>
      <c r="C43" s="9"/>
      <c r="D43" s="9" t="s">
        <v>110</v>
      </c>
      <c r="E43" s="9" t="s">
        <v>256</v>
      </c>
      <c r="F43" s="16">
        <v>45865</v>
      </c>
      <c r="G43" s="175" t="s">
        <v>142</v>
      </c>
      <c r="H43" s="176"/>
    </row>
    <row r="44" spans="2:8" ht="22.5" customHeight="1" x14ac:dyDescent="0.4">
      <c r="B44" s="8"/>
      <c r="C44" s="9"/>
      <c r="D44" s="9"/>
      <c r="E44" s="9"/>
      <c r="F44" s="16"/>
      <c r="G44" s="175"/>
      <c r="H44" s="176"/>
    </row>
    <row r="45" spans="2:8" ht="22.5" customHeight="1" x14ac:dyDescent="0.4">
      <c r="B45" s="8"/>
      <c r="C45" s="9"/>
      <c r="D45" s="9"/>
      <c r="E45" s="9"/>
      <c r="F45" s="16"/>
      <c r="G45" s="175"/>
      <c r="H45" s="176"/>
    </row>
  </sheetData>
  <sheetProtection algorithmName="SHA-512" hashValue="bG5OQVY/BnwvHSFxWCKN6iQz69PzYaQagB1cD03yhm4bFOx1+pcUX2SZd3y0+8dh0mvhZRwygH13Z5+Ghb3VSg==" saltValue="XTdUe1DGXgGPDyTkZEo2oA==" spinCount="100000" sheet="1" objects="1" scenarios="1"/>
  <mergeCells count="11">
    <mergeCell ref="G40:H40"/>
    <mergeCell ref="B2:D2"/>
    <mergeCell ref="B3:C3"/>
    <mergeCell ref="B38:D38"/>
    <mergeCell ref="B39:C39"/>
    <mergeCell ref="G39:H39"/>
    <mergeCell ref="G44:H44"/>
    <mergeCell ref="G45:H45"/>
    <mergeCell ref="G43:H43"/>
    <mergeCell ref="G42:H42"/>
    <mergeCell ref="G41:H41"/>
  </mergeCells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対戦成績表</vt:lpstr>
      <vt:lpstr>CUP戦</vt:lpstr>
      <vt:lpstr>1部</vt:lpstr>
      <vt:lpstr>2部 </vt:lpstr>
      <vt:lpstr>Ｏ-30</vt:lpstr>
      <vt:lpstr>警告退場リスト</vt:lpstr>
      <vt:lpstr>対戦成績表!Print_Titles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ICM053</dc:creator>
  <cp:lastModifiedBy>直樹 武田</cp:lastModifiedBy>
  <dcterms:created xsi:type="dcterms:W3CDTF">2018-05-24T06:38:03Z</dcterms:created>
  <dcterms:modified xsi:type="dcterms:W3CDTF">2025-10-03T04:50:02Z</dcterms:modified>
</cp:coreProperties>
</file>