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eda\Desktop\仕事\引っ越し\球蹴り関連\葛飾区サッカーＨＰ\新HP\data\"/>
    </mc:Choice>
  </mc:AlternateContent>
  <xr:revisionPtr revIDLastSave="0" documentId="13_ncr:1_{85B8DEE4-BF8B-4771-B391-238704A592EE}" xr6:coauthVersionLast="46" xr6:coauthVersionMax="46" xr10:uidLastSave="{00000000-0000-0000-0000-000000000000}"/>
  <bookViews>
    <workbookView xWindow="-120" yWindow="-120" windowWidth="29040" windowHeight="15840" xr2:uid="{903D60D9-2A3D-44D7-BB02-246262C04B51}"/>
  </bookViews>
  <sheets>
    <sheet name="対戦成績表" sheetId="1" r:id="rId1"/>
    <sheet name="1部" sheetId="8" r:id="rId2"/>
    <sheet name="2部（Ｏ-30）" sheetId="3" r:id="rId3"/>
    <sheet name="警告退場リスト" sheetId="4" r:id="rId4"/>
  </sheets>
  <definedNames>
    <definedName name="_xlnm._FilterDatabase" localSheetId="1" hidden="1">'1部'!$A$1:$AQ$27</definedName>
    <definedName name="_xlnm._FilterDatabase" localSheetId="0" hidden="1">対戦成績表!$E$1:$I$102</definedName>
    <definedName name="_xlnm.Print_Titles" localSheetId="0">対戦成績表!$1:$1</definedName>
  </definedNames>
  <calcPr calcId="181029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5" i="8" l="1"/>
  <c r="AI7" i="8"/>
  <c r="AI9" i="8"/>
  <c r="AI11" i="8"/>
  <c r="AI13" i="8"/>
  <c r="AI15" i="8"/>
  <c r="AI17" i="8"/>
  <c r="AI19" i="8"/>
  <c r="AI21" i="8"/>
  <c r="AI23" i="8"/>
  <c r="AI3" i="8"/>
  <c r="AI25" i="8"/>
  <c r="AO5" i="3"/>
  <c r="AO7" i="3"/>
  <c r="AO9" i="3"/>
  <c r="AO11" i="3"/>
  <c r="AO13" i="3"/>
  <c r="AO15" i="3"/>
  <c r="AO17" i="3"/>
  <c r="AO19" i="3"/>
  <c r="AO21" i="3"/>
  <c r="AO23" i="3"/>
  <c r="AO25" i="3"/>
  <c r="AO27" i="3"/>
  <c r="AO29" i="3"/>
  <c r="AO3" i="3"/>
  <c r="AO5" i="8"/>
  <c r="AO7" i="8"/>
  <c r="AO9" i="8"/>
  <c r="AO11" i="8"/>
  <c r="AO13" i="8"/>
  <c r="AO15" i="8"/>
  <c r="AO17" i="8"/>
  <c r="AO19" i="8"/>
  <c r="AO21" i="8"/>
  <c r="AO23" i="8"/>
  <c r="AO3" i="8"/>
  <c r="AN5" i="8"/>
  <c r="AN7" i="8"/>
  <c r="AN9" i="8"/>
  <c r="AN11" i="8"/>
  <c r="AN13" i="8"/>
  <c r="AN15" i="8"/>
  <c r="AN17" i="8"/>
  <c r="AN19" i="8"/>
  <c r="AN21" i="8"/>
  <c r="AN23" i="8"/>
  <c r="AN3" i="8"/>
  <c r="AU5" i="3"/>
  <c r="AU7" i="3"/>
  <c r="AU9" i="3"/>
  <c r="AU11" i="3"/>
  <c r="AU13" i="3"/>
  <c r="AU15" i="3"/>
  <c r="AU17" i="3"/>
  <c r="AU19" i="3"/>
  <c r="AU21" i="3"/>
  <c r="AU23" i="3"/>
  <c r="AU25" i="3"/>
  <c r="AU27" i="3"/>
  <c r="AU29" i="3"/>
  <c r="AU3" i="3"/>
  <c r="AT5" i="3"/>
  <c r="AT7" i="3"/>
  <c r="AT9" i="3"/>
  <c r="AT11" i="3"/>
  <c r="AT13" i="3"/>
  <c r="AT15" i="3"/>
  <c r="AT17" i="3"/>
  <c r="AT19" i="3"/>
  <c r="AT21" i="3"/>
  <c r="AT23" i="3"/>
  <c r="AT25" i="3"/>
  <c r="AT27" i="3"/>
  <c r="AT29" i="3"/>
  <c r="AT3" i="3"/>
  <c r="AP5" i="8" l="1"/>
  <c r="AO25" i="8" l="1"/>
  <c r="AN25" i="8"/>
  <c r="AP23" i="8" l="1"/>
  <c r="AP7" i="8"/>
  <c r="AP21" i="8"/>
  <c r="AP3" i="8"/>
  <c r="AP11" i="8"/>
  <c r="AP17" i="8"/>
  <c r="AP15" i="8"/>
  <c r="AP19" i="8"/>
  <c r="AP13" i="8"/>
  <c r="AP9" i="8"/>
  <c r="AV29" i="3"/>
  <c r="AP25" i="8"/>
  <c r="AV11" i="3" l="1"/>
  <c r="AV19" i="3"/>
  <c r="AV7" i="3"/>
  <c r="AV5" i="3"/>
  <c r="AV23" i="3"/>
  <c r="AV13" i="3"/>
  <c r="AV21" i="3"/>
  <c r="AV3" i="3"/>
  <c r="AV15" i="3"/>
  <c r="AV17" i="3"/>
  <c r="AV25" i="3"/>
  <c r="AV9" i="3"/>
  <c r="AV27" i="3"/>
</calcChain>
</file>

<file path=xl/sharedStrings.xml><?xml version="1.0" encoding="utf-8"?>
<sst xmlns="http://schemas.openxmlformats.org/spreadsheetml/2006/main" count="1715" uniqueCount="296">
  <si>
    <t>場所</t>
    <rPh sb="0" eb="2">
      <t>バショ</t>
    </rPh>
    <phoneticPr fontId="2"/>
  </si>
  <si>
    <t>区分</t>
    <rPh sb="0" eb="2">
      <t>クブン</t>
    </rPh>
    <phoneticPr fontId="2"/>
  </si>
  <si>
    <t>備考</t>
    <rPh sb="0" eb="2">
      <t>ビコウ</t>
    </rPh>
    <phoneticPr fontId="2"/>
  </si>
  <si>
    <t>Ｔｅａｍ
Ｎａｍｅ</t>
    <phoneticPr fontId="2"/>
  </si>
  <si>
    <t>試合</t>
    <rPh sb="0" eb="2">
      <t>シアイ</t>
    </rPh>
    <phoneticPr fontId="2"/>
  </si>
  <si>
    <t>勝</t>
    <rPh sb="0" eb="1">
      <t>カチ</t>
    </rPh>
    <phoneticPr fontId="2"/>
  </si>
  <si>
    <t>分</t>
    <rPh sb="0" eb="1">
      <t>ワ</t>
    </rPh>
    <phoneticPr fontId="2"/>
  </si>
  <si>
    <t>敗</t>
    <rPh sb="0" eb="1">
      <t>マ</t>
    </rPh>
    <phoneticPr fontId="2"/>
  </si>
  <si>
    <t>勝点</t>
    <rPh sb="0" eb="1">
      <t>カチ</t>
    </rPh>
    <rPh sb="1" eb="2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</si>
  <si>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</si>
  <si>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</si>
  <si>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得失点差</t>
    <rPh sb="0" eb="3">
      <t>トクシツテン</t>
    </rPh>
    <rPh sb="3" eb="4">
      <t>サ</t>
    </rPh>
    <phoneticPr fontId="2"/>
  </si>
  <si>
    <t>順位</t>
    <rPh sb="0" eb="2">
      <t>ジュンイ</t>
    </rPh>
    <phoneticPr fontId="2"/>
  </si>
  <si>
    <t>☆☆☆</t>
    <phoneticPr fontId="2"/>
  </si>
  <si>
    <t>‐</t>
    <phoneticPr fontId="2"/>
  </si>
  <si>
    <t>警告／退場リスト（選手）</t>
    <rPh sb="0" eb="2">
      <t>ケイコク</t>
    </rPh>
    <rPh sb="3" eb="5">
      <t>タイジョウ</t>
    </rPh>
    <rPh sb="9" eb="11">
      <t>センシュ</t>
    </rPh>
    <phoneticPr fontId="2"/>
  </si>
  <si>
    <t>警告／退場</t>
    <rPh sb="0" eb="2">
      <t>ケイコク</t>
    </rPh>
    <rPh sb="3" eb="5">
      <t>タイジョウ</t>
    </rPh>
    <phoneticPr fontId="2"/>
  </si>
  <si>
    <t>カテゴリー</t>
    <phoneticPr fontId="2"/>
  </si>
  <si>
    <t>チーム</t>
    <phoneticPr fontId="2"/>
  </si>
  <si>
    <t>氏名</t>
    <rPh sb="0" eb="2">
      <t>シメイ</t>
    </rPh>
    <phoneticPr fontId="2"/>
  </si>
  <si>
    <t>試合日</t>
    <rPh sb="0" eb="3">
      <t>シアイビ</t>
    </rPh>
    <phoneticPr fontId="2"/>
  </si>
  <si>
    <t>出場停止</t>
    <rPh sb="0" eb="2">
      <t>シュツジョウ</t>
    </rPh>
    <rPh sb="2" eb="4">
      <t>テイシ</t>
    </rPh>
    <phoneticPr fontId="2"/>
  </si>
  <si>
    <t>警告リスト（チーム）</t>
    <rPh sb="0" eb="2">
      <t>ケイコク</t>
    </rPh>
    <phoneticPr fontId="2"/>
  </si>
  <si>
    <t>対象日</t>
    <rPh sb="0" eb="2">
      <t>タイショウ</t>
    </rPh>
    <rPh sb="2" eb="3">
      <t>ビ</t>
    </rPh>
    <phoneticPr fontId="2"/>
  </si>
  <si>
    <t>理由</t>
    <rPh sb="0" eb="2">
      <t>リユウ</t>
    </rPh>
    <phoneticPr fontId="2"/>
  </si>
  <si>
    <t>×</t>
    <phoneticPr fontId="1"/>
  </si>
  <si>
    <t>FCトラッソス</t>
    <phoneticPr fontId="1"/>
  </si>
  <si>
    <t>FCフィリオ</t>
    <phoneticPr fontId="1"/>
  </si>
  <si>
    <t>〇勝ち（＋３ｐ）　　△分け（＋１ｐ）　×負け（０ｐ）　□不戦勝（＋３ｐ）　■不戦敗（-１ｐ）</t>
    <rPh sb="1" eb="2">
      <t>カ</t>
    </rPh>
    <rPh sb="11" eb="12">
      <t>ワ</t>
    </rPh>
    <rPh sb="20" eb="21">
      <t>マ</t>
    </rPh>
    <rPh sb="28" eb="31">
      <t>フセンショウ</t>
    </rPh>
    <rPh sb="38" eb="40">
      <t>フセン</t>
    </rPh>
    <rPh sb="40" eb="41">
      <t>ハイ</t>
    </rPh>
    <phoneticPr fontId="2"/>
  </si>
  <si>
    <t>試合時間</t>
    <rPh sb="0" eb="2">
      <t>シアイ</t>
    </rPh>
    <rPh sb="2" eb="4">
      <t>ジカン</t>
    </rPh>
    <phoneticPr fontId="2"/>
  </si>
  <si>
    <t>対戦</t>
    <rPh sb="0" eb="2">
      <t>タイセン</t>
    </rPh>
    <phoneticPr fontId="2"/>
  </si>
  <si>
    <t>本部</t>
    <rPh sb="0" eb="2">
      <t>ホンブ</t>
    </rPh>
    <phoneticPr fontId="2"/>
  </si>
  <si>
    <t>審判</t>
    <rPh sb="0" eb="2">
      <t>シンパン</t>
    </rPh>
    <phoneticPr fontId="2"/>
  </si>
  <si>
    <t>FC MOSS</t>
    <phoneticPr fontId="1"/>
  </si>
  <si>
    <t>リベラル
フットボール
クラブ</t>
    <phoneticPr fontId="1"/>
  </si>
  <si>
    <t>DONJIRI</t>
    <phoneticPr fontId="1"/>
  </si>
  <si>
    <t>ETC</t>
    <phoneticPr fontId="1"/>
  </si>
  <si>
    <t>FCアンカテル</t>
    <phoneticPr fontId="1"/>
  </si>
  <si>
    <t>D-TRY</t>
    <phoneticPr fontId="1"/>
  </si>
  <si>
    <t>FC SANTE</t>
    <phoneticPr fontId="1"/>
  </si>
  <si>
    <t>-</t>
    <phoneticPr fontId="1"/>
  </si>
  <si>
    <t>FCトラッソス</t>
  </si>
  <si>
    <t>DONJIRI</t>
  </si>
  <si>
    <t>FC SANTE</t>
  </si>
  <si>
    <t>△</t>
    <phoneticPr fontId="1"/>
  </si>
  <si>
    <t>FCフィリオ</t>
  </si>
  <si>
    <t>ETC</t>
  </si>
  <si>
    <t>TDU FC</t>
  </si>
  <si>
    <t>FC MOSS</t>
  </si>
  <si>
    <t>D-TRY</t>
  </si>
  <si>
    <t>FCアンカテル</t>
  </si>
  <si>
    <t>〇</t>
    <phoneticPr fontId="1"/>
  </si>
  <si>
    <t>リベラルフットボールクラブ</t>
  </si>
  <si>
    <t>日程</t>
    <rPh sb="0" eb="2">
      <t>ニッテイ</t>
    </rPh>
    <phoneticPr fontId="2"/>
  </si>
  <si>
    <t>T.D.U FC</t>
    <phoneticPr fontId="1"/>
  </si>
  <si>
    <t>AC-Musashi</t>
    <phoneticPr fontId="1"/>
  </si>
  <si>
    <t>リスク</t>
    <phoneticPr fontId="1"/>
  </si>
  <si>
    <t>Garzelotta</t>
    <phoneticPr fontId="1"/>
  </si>
  <si>
    <t>ヘルト1995</t>
    <phoneticPr fontId="1"/>
  </si>
  <si>
    <t>FCエゴイスト</t>
    <phoneticPr fontId="1"/>
  </si>
  <si>
    <t>ボラーチョ</t>
    <phoneticPr fontId="1"/>
  </si>
  <si>
    <t>FC堀切</t>
    <rPh sb="2" eb="4">
      <t>ホリキリ</t>
    </rPh>
    <phoneticPr fontId="1"/>
  </si>
  <si>
    <t>FCF</t>
    <phoneticPr fontId="1"/>
  </si>
  <si>
    <t>A.M.D</t>
    <phoneticPr fontId="1"/>
  </si>
  <si>
    <t>MEISTER</t>
    <phoneticPr fontId="1"/>
  </si>
  <si>
    <t>桐一族</t>
    <rPh sb="0" eb="1">
      <t>キリ</t>
    </rPh>
    <rPh sb="1" eb="3">
      <t>イチゾク</t>
    </rPh>
    <phoneticPr fontId="1"/>
  </si>
  <si>
    <t>アンクラーズFC</t>
    <phoneticPr fontId="1"/>
  </si>
  <si>
    <t>東京又信
サッカークラブ</t>
    <rPh sb="0" eb="2">
      <t>トウキョウ</t>
    </rPh>
    <rPh sb="2" eb="3">
      <t>マタ</t>
    </rPh>
    <rPh sb="3" eb="4">
      <t>シン</t>
    </rPh>
    <phoneticPr fontId="1"/>
  </si>
  <si>
    <t>STR川北</t>
    <rPh sb="3" eb="5">
      <t>カワキタ</t>
    </rPh>
    <phoneticPr fontId="1"/>
  </si>
  <si>
    <t>奥戸</t>
    <rPh sb="0" eb="2">
      <t>オクド</t>
    </rPh>
    <phoneticPr fontId="1"/>
  </si>
  <si>
    <t>一般</t>
    <rPh sb="0" eb="2">
      <t>イッパン</t>
    </rPh>
    <phoneticPr fontId="1"/>
  </si>
  <si>
    <t>VS</t>
    <phoneticPr fontId="1"/>
  </si>
  <si>
    <t>警告：トラッソス「田嶋雅隆」</t>
    <phoneticPr fontId="1"/>
  </si>
  <si>
    <t>警告：FCフィリオ「高良真哉」D-TRY「武藤崇史」</t>
    <rPh sb="10" eb="11">
      <t>タカ</t>
    </rPh>
    <rPh sb="11" eb="12">
      <t>ヨ</t>
    </rPh>
    <rPh sb="12" eb="13">
      <t>マコト</t>
    </rPh>
    <rPh sb="13" eb="14">
      <t>カナ</t>
    </rPh>
    <rPh sb="21" eb="23">
      <t>ムトウ</t>
    </rPh>
    <rPh sb="23" eb="24">
      <t>タカシ</t>
    </rPh>
    <rPh sb="24" eb="25">
      <t>シ</t>
    </rPh>
    <phoneticPr fontId="1"/>
  </si>
  <si>
    <t>FCトラッソス</t>
    <phoneticPr fontId="1"/>
  </si>
  <si>
    <t>FCフィリオ</t>
    <phoneticPr fontId="1"/>
  </si>
  <si>
    <t>D-TRY</t>
    <phoneticPr fontId="1"/>
  </si>
  <si>
    <t>田嶋雅隆</t>
    <phoneticPr fontId="1"/>
  </si>
  <si>
    <t>高良真哉</t>
    <phoneticPr fontId="1"/>
  </si>
  <si>
    <t>武藤崇史</t>
    <phoneticPr fontId="1"/>
  </si>
  <si>
    <t>東金町運動場</t>
    <rPh sb="0" eb="6">
      <t>ヒガシカナマチウンドウジョウ</t>
    </rPh>
    <phoneticPr fontId="1"/>
  </si>
  <si>
    <t>O-30</t>
    <phoneticPr fontId="1"/>
  </si>
  <si>
    <t>Garzelotta</t>
  </si>
  <si>
    <t>リスク</t>
  </si>
  <si>
    <t>FC堀切</t>
  </si>
  <si>
    <t>FCF</t>
  </si>
  <si>
    <t>ボラーチョ</t>
  </si>
  <si>
    <t>ヘルト1995</t>
  </si>
  <si>
    <t>東京又信サッカークラブ</t>
  </si>
  <si>
    <t>アンクラーズ</t>
  </si>
  <si>
    <t>STR川北</t>
  </si>
  <si>
    <t>MEISTER</t>
  </si>
  <si>
    <t>Garzelotta</t>
    <phoneticPr fontId="1"/>
  </si>
  <si>
    <t>警告：Garzelotta「近喰孝志」</t>
    <rPh sb="14" eb="15">
      <t>チカ</t>
    </rPh>
    <rPh sb="15" eb="16">
      <t>ク</t>
    </rPh>
    <rPh sb="16" eb="18">
      <t>タカシ</t>
    </rPh>
    <phoneticPr fontId="1"/>
  </si>
  <si>
    <t>警告：FC堀切「川崎敦信」／アンクラーズ「内山昭弘」</t>
    <rPh sb="5" eb="7">
      <t>ホリキリ</t>
    </rPh>
    <rPh sb="8" eb="10">
      <t>カワサキ</t>
    </rPh>
    <rPh sb="10" eb="11">
      <t>アツシ</t>
    </rPh>
    <rPh sb="11" eb="12">
      <t>シン</t>
    </rPh>
    <rPh sb="21" eb="23">
      <t>ウチヤマ</t>
    </rPh>
    <rPh sb="23" eb="24">
      <t>アキラ</t>
    </rPh>
    <rPh sb="24" eb="25">
      <t>ヒロシ</t>
    </rPh>
    <phoneticPr fontId="1"/>
  </si>
  <si>
    <t>O-30</t>
    <phoneticPr fontId="1"/>
  </si>
  <si>
    <t>近喰孝志</t>
  </si>
  <si>
    <t>FC堀切</t>
    <rPh sb="2" eb="4">
      <t>ホリキリ</t>
    </rPh>
    <phoneticPr fontId="1"/>
  </si>
  <si>
    <t>アンクラーズ</t>
    <phoneticPr fontId="1"/>
  </si>
  <si>
    <t>川崎敦信</t>
  </si>
  <si>
    <t>内山昭弘</t>
  </si>
  <si>
    <t>STR川北</t>
    <rPh sb="3" eb="5">
      <t>カワキタ</t>
    </rPh>
    <phoneticPr fontId="1"/>
  </si>
  <si>
    <t>審判業務服装の不備</t>
    <rPh sb="0" eb="2">
      <t>シンパン</t>
    </rPh>
    <rPh sb="2" eb="4">
      <t>ギョウム</t>
    </rPh>
    <rPh sb="4" eb="6">
      <t>フクソウ</t>
    </rPh>
    <rPh sb="7" eb="9">
      <t>フビ</t>
    </rPh>
    <phoneticPr fontId="1"/>
  </si>
  <si>
    <t>〇</t>
    <phoneticPr fontId="1"/>
  </si>
  <si>
    <t>-</t>
    <phoneticPr fontId="1"/>
  </si>
  <si>
    <t>×</t>
    <phoneticPr fontId="1"/>
  </si>
  <si>
    <t>にいじゅく
未来公園</t>
    <rPh sb="6" eb="8">
      <t>ミライ</t>
    </rPh>
    <rPh sb="8" eb="10">
      <t>コウエン</t>
    </rPh>
    <phoneticPr fontId="1"/>
  </si>
  <si>
    <t>O-30</t>
  </si>
  <si>
    <t>FCエゴイスト</t>
  </si>
  <si>
    <t>桐一族</t>
    <rPh sb="0" eb="1">
      <t>キリ</t>
    </rPh>
    <rPh sb="1" eb="3">
      <t>イチゾク</t>
    </rPh>
    <phoneticPr fontId="2"/>
  </si>
  <si>
    <t>STR川北</t>
    <rPh sb="3" eb="5">
      <t>カワキタ</t>
    </rPh>
    <phoneticPr fontId="2"/>
  </si>
  <si>
    <t>FC堀切</t>
    <rPh sb="2" eb="4">
      <t>ホリキリ</t>
    </rPh>
    <phoneticPr fontId="2"/>
  </si>
  <si>
    <t>A.M.D</t>
  </si>
  <si>
    <t>一般</t>
    <rPh sb="0" eb="2">
      <t>イッパン</t>
    </rPh>
    <phoneticPr fontId="2"/>
  </si>
  <si>
    <t>AC-Musashi</t>
  </si>
  <si>
    <t>雨天により中止延期</t>
    <rPh sb="0" eb="2">
      <t>ウテン</t>
    </rPh>
    <rPh sb="5" eb="7">
      <t>チュウシ</t>
    </rPh>
    <rPh sb="7" eb="9">
      <t>エンキ</t>
    </rPh>
    <phoneticPr fontId="1"/>
  </si>
  <si>
    <t>警告：エゴイスト「鈴木雅臣」「松川智也」</t>
    <phoneticPr fontId="1"/>
  </si>
  <si>
    <t>ETC</t>
    <phoneticPr fontId="1"/>
  </si>
  <si>
    <t>本部役員</t>
    <rPh sb="0" eb="2">
      <t>ホンブ</t>
    </rPh>
    <rPh sb="2" eb="4">
      <t>ヤクイン</t>
    </rPh>
    <phoneticPr fontId="2"/>
  </si>
  <si>
    <t>警告：リベラル「高澤聖也」</t>
    <phoneticPr fontId="1"/>
  </si>
  <si>
    <t>警告：STR川北「町口直人」</t>
    <rPh sb="6" eb="8">
      <t>カワキタ</t>
    </rPh>
    <phoneticPr fontId="1"/>
  </si>
  <si>
    <t>警告：DONJIRI「鹿野谷卓」</t>
    <phoneticPr fontId="1"/>
  </si>
  <si>
    <t>リベラルフットボールクラブ</t>
    <phoneticPr fontId="1"/>
  </si>
  <si>
    <t>高澤聖也</t>
  </si>
  <si>
    <t>鈴木雅臣</t>
  </si>
  <si>
    <t>松川智也</t>
  </si>
  <si>
    <t>FCエゴイスト</t>
    <phoneticPr fontId="1"/>
  </si>
  <si>
    <t>鹿野谷卓</t>
  </si>
  <si>
    <t>STR川北</t>
    <phoneticPr fontId="1"/>
  </si>
  <si>
    <t>町口直人</t>
  </si>
  <si>
    <t>〇</t>
    <phoneticPr fontId="1"/>
  </si>
  <si>
    <t>-</t>
    <phoneticPr fontId="1"/>
  </si>
  <si>
    <t>×</t>
    <phoneticPr fontId="1"/>
  </si>
  <si>
    <t>△</t>
    <phoneticPr fontId="1"/>
  </si>
  <si>
    <t>柴又球技場</t>
    <rPh sb="0" eb="2">
      <t>シバマタ</t>
    </rPh>
    <rPh sb="2" eb="5">
      <t>キュウギジョウ</t>
    </rPh>
    <phoneticPr fontId="1"/>
  </si>
  <si>
    <t>O-30</t>
    <phoneticPr fontId="2"/>
  </si>
  <si>
    <t>東京又信サッカークラブ</t>
    <rPh sb="0" eb="2">
      <t>トウキョウ</t>
    </rPh>
    <rPh sb="2" eb="3">
      <t>マタ</t>
    </rPh>
    <rPh sb="3" eb="4">
      <t>シン</t>
    </rPh>
    <phoneticPr fontId="2"/>
  </si>
  <si>
    <t>警告：AMD「北原秀樹」</t>
    <rPh sb="7" eb="9">
      <t>キタハラ</t>
    </rPh>
    <rPh sb="9" eb="11">
      <t>ヒデキ</t>
    </rPh>
    <phoneticPr fontId="1"/>
  </si>
  <si>
    <t>警告：ETC「飛田恭平」/TDU「山腰優佑」</t>
    <rPh sb="7" eb="9">
      <t>トビタ</t>
    </rPh>
    <rPh sb="9" eb="11">
      <t>キョウヘイ</t>
    </rPh>
    <rPh sb="17" eb="19">
      <t>ヤマコシ</t>
    </rPh>
    <rPh sb="19" eb="20">
      <t>ユウ</t>
    </rPh>
    <rPh sb="20" eb="21">
      <t>ユウ</t>
    </rPh>
    <phoneticPr fontId="1"/>
  </si>
  <si>
    <t>AMD</t>
    <phoneticPr fontId="1"/>
  </si>
  <si>
    <t>北原秀樹</t>
  </si>
  <si>
    <t>ETC</t>
    <phoneticPr fontId="1"/>
  </si>
  <si>
    <t>TDU FC</t>
    <phoneticPr fontId="1"/>
  </si>
  <si>
    <t>飛田恭平</t>
  </si>
  <si>
    <t>山腰優佑</t>
  </si>
  <si>
    <t>-</t>
    <phoneticPr fontId="1"/>
  </si>
  <si>
    <t>×</t>
    <phoneticPr fontId="1"/>
  </si>
  <si>
    <t>〇</t>
    <phoneticPr fontId="1"/>
  </si>
  <si>
    <t>東京又信</t>
    <rPh sb="0" eb="2">
      <t>トウキョウ</t>
    </rPh>
    <rPh sb="2" eb="3">
      <t>マタ</t>
    </rPh>
    <rPh sb="3" eb="4">
      <t>シン</t>
    </rPh>
    <phoneticPr fontId="1"/>
  </si>
  <si>
    <t>MOSS</t>
    <phoneticPr fontId="1"/>
  </si>
  <si>
    <t>木下幹夫</t>
    <rPh sb="0" eb="2">
      <t>キノシタ</t>
    </rPh>
    <rPh sb="2" eb="4">
      <t>ミキオ</t>
    </rPh>
    <phoneticPr fontId="1"/>
  </si>
  <si>
    <t>桑原卓郎</t>
    <phoneticPr fontId="1"/>
  </si>
  <si>
    <t>旭達夫</t>
    <phoneticPr fontId="1"/>
  </si>
  <si>
    <t>警告：Garzelotta「桑原卓郎」/東京又信「旭達夫」</t>
    <phoneticPr fontId="1"/>
  </si>
  <si>
    <t>渡邊拓也</t>
    <phoneticPr fontId="1"/>
  </si>
  <si>
    <t>山口瞬</t>
    <phoneticPr fontId="1"/>
  </si>
  <si>
    <t>吉田類己</t>
    <phoneticPr fontId="1"/>
  </si>
  <si>
    <t>警告：MOSS「山口瞬」「吉田類己」/ETC「渡邊拓也」</t>
    <phoneticPr fontId="1"/>
  </si>
  <si>
    <t>警告：FCF「木下幹夫」</t>
    <rPh sb="7" eb="11">
      <t>キノシタミキオ</t>
    </rPh>
    <phoneticPr fontId="1"/>
  </si>
  <si>
    <t>「桐一族」棄権により「ヘルト1995」不戦勝</t>
    <rPh sb="1" eb="2">
      <t>キリ</t>
    </rPh>
    <rPh sb="2" eb="4">
      <t>イチゾク</t>
    </rPh>
    <rPh sb="5" eb="7">
      <t>キケン</t>
    </rPh>
    <rPh sb="19" eb="22">
      <t>フセンショウ</t>
    </rPh>
    <phoneticPr fontId="1"/>
  </si>
  <si>
    <t>「アンクラーズ」棄権により「MEISTER」不戦勝</t>
    <rPh sb="8" eb="10">
      <t>キケン</t>
    </rPh>
    <rPh sb="22" eb="25">
      <t>フセンショウ</t>
    </rPh>
    <phoneticPr fontId="1"/>
  </si>
  <si>
    <t>-</t>
    <phoneticPr fontId="1"/>
  </si>
  <si>
    <t>〇</t>
    <phoneticPr fontId="1"/>
  </si>
  <si>
    <t>×</t>
    <phoneticPr fontId="1"/>
  </si>
  <si>
    <t>■</t>
    <phoneticPr fontId="1"/>
  </si>
  <si>
    <t>□</t>
    <phoneticPr fontId="1"/>
  </si>
  <si>
    <t>警告：SANTE「川口佑太朗」</t>
    <phoneticPr fontId="1"/>
  </si>
  <si>
    <t>警告：トラッソス「永野俊和」</t>
    <phoneticPr fontId="1"/>
  </si>
  <si>
    <t>警告：FCフィリオ「本原洋輔」</t>
    <rPh sb="10" eb="12">
      <t>モトハラ</t>
    </rPh>
    <rPh sb="12" eb="14">
      <t>ヨウスケ</t>
    </rPh>
    <phoneticPr fontId="1"/>
  </si>
  <si>
    <t>FCフィリオ</t>
    <phoneticPr fontId="1"/>
  </si>
  <si>
    <t>本原洋輔</t>
    <rPh sb="0" eb="4">
      <t>モトハラヨウスケ</t>
    </rPh>
    <phoneticPr fontId="1"/>
  </si>
  <si>
    <t>FCトラッソス</t>
    <phoneticPr fontId="1"/>
  </si>
  <si>
    <t>FC SANTE</t>
    <phoneticPr fontId="1"/>
  </si>
  <si>
    <t>川口佑太朗</t>
  </si>
  <si>
    <t>永野俊和</t>
  </si>
  <si>
    <t>-</t>
    <phoneticPr fontId="1"/>
  </si>
  <si>
    <t>〇</t>
    <phoneticPr fontId="1"/>
  </si>
  <si>
    <t>×</t>
    <phoneticPr fontId="1"/>
  </si>
  <si>
    <t>「TDU FC」棄権により「FC MOSS」不戦勝</t>
    <phoneticPr fontId="1"/>
  </si>
  <si>
    <t>□</t>
    <phoneticPr fontId="1"/>
  </si>
  <si>
    <t>-</t>
    <phoneticPr fontId="1"/>
  </si>
  <si>
    <t>■</t>
    <phoneticPr fontId="1"/>
  </si>
  <si>
    <t>「 FCF」棄権により「アンクラーズ」不戦勝</t>
    <phoneticPr fontId="1"/>
  </si>
  <si>
    <t>-</t>
    <phoneticPr fontId="1"/>
  </si>
  <si>
    <t>警告：FC堀切「二瓶伸也」Garzelotta「関博行」</t>
    <rPh sb="5" eb="7">
      <t>ホリキリ</t>
    </rPh>
    <phoneticPr fontId="1"/>
  </si>
  <si>
    <t>東金町運動場</t>
    <rPh sb="0" eb="3">
      <t>ヒガシカナマチ</t>
    </rPh>
    <rPh sb="3" eb="6">
      <t>ウンドウジョウ</t>
    </rPh>
    <phoneticPr fontId="1"/>
  </si>
  <si>
    <t>FC堀切</t>
    <rPh sb="2" eb="4">
      <t>ホリキリ</t>
    </rPh>
    <phoneticPr fontId="1"/>
  </si>
  <si>
    <t>二瓶伸也</t>
  </si>
  <si>
    <t>関博行</t>
  </si>
  <si>
    <t>〇</t>
    <phoneticPr fontId="1"/>
  </si>
  <si>
    <t>×</t>
    <phoneticPr fontId="1"/>
  </si>
  <si>
    <t>■</t>
    <phoneticPr fontId="1"/>
  </si>
  <si>
    <t>□</t>
    <phoneticPr fontId="1"/>
  </si>
  <si>
    <t>荒川小菅
球技場A面</t>
    <rPh sb="0" eb="2">
      <t>アラカワ</t>
    </rPh>
    <rPh sb="2" eb="4">
      <t>コスゲ</t>
    </rPh>
    <rPh sb="5" eb="8">
      <t>キュウギジョウ</t>
    </rPh>
    <rPh sb="9" eb="10">
      <t>メン</t>
    </rPh>
    <phoneticPr fontId="1"/>
  </si>
  <si>
    <t>「 桐一族」棄権により「A.M.D」不戦勝</t>
    <rPh sb="2" eb="5">
      <t>キリイチゾク</t>
    </rPh>
    <phoneticPr fontId="2"/>
  </si>
  <si>
    <t>「 FCF」棄権により「STR川北」不戦勝</t>
    <rPh sb="15" eb="17">
      <t>カワキタ</t>
    </rPh>
    <phoneticPr fontId="1"/>
  </si>
  <si>
    <t>-</t>
    <phoneticPr fontId="1"/>
  </si>
  <si>
    <t>■</t>
    <phoneticPr fontId="1"/>
  </si>
  <si>
    <t>×</t>
    <phoneticPr fontId="1"/>
  </si>
  <si>
    <t>□</t>
    <phoneticPr fontId="1"/>
  </si>
  <si>
    <t>荒川小菅
球技場A面</t>
    <phoneticPr fontId="1"/>
  </si>
  <si>
    <t>「 桐一族」棄権により「MEISTER」不戦勝</t>
    <rPh sb="2" eb="3">
      <t>キリ</t>
    </rPh>
    <rPh sb="3" eb="5">
      <t>イチゾク</t>
    </rPh>
    <phoneticPr fontId="1"/>
  </si>
  <si>
    <t>警告：ETC「新井雄太」</t>
    <phoneticPr fontId="1"/>
  </si>
  <si>
    <t>警告：DONJIRI「大谷泰介」</t>
    <phoneticPr fontId="1"/>
  </si>
  <si>
    <t>警告：リベラル「五十嵐龍也」「村井亮介」退場：リベラル「泉山流星」</t>
    <rPh sb="20" eb="22">
      <t>タイジョウ</t>
    </rPh>
    <phoneticPr fontId="1"/>
  </si>
  <si>
    <t>警告：フィリオ「中村浩太郎」</t>
    <rPh sb="8" eb="10">
      <t>ナカムラ</t>
    </rPh>
    <phoneticPr fontId="1"/>
  </si>
  <si>
    <t>新井雄太</t>
    <phoneticPr fontId="1"/>
  </si>
  <si>
    <t>DONJIRI</t>
    <phoneticPr fontId="1"/>
  </si>
  <si>
    <t>大谷泰介</t>
  </si>
  <si>
    <t>五十嵐龍也</t>
  </si>
  <si>
    <t>村井亮介</t>
  </si>
  <si>
    <t>泉山流星</t>
  </si>
  <si>
    <t>中村浩太郎</t>
  </si>
  <si>
    <t>FCフィリオ</t>
    <phoneticPr fontId="1"/>
  </si>
  <si>
    <t>-</t>
    <phoneticPr fontId="1"/>
  </si>
  <si>
    <t>〇</t>
    <phoneticPr fontId="1"/>
  </si>
  <si>
    <t>×</t>
    <phoneticPr fontId="1"/>
  </si>
  <si>
    <t>警告：D-TRY「小栗勇人」</t>
    <phoneticPr fontId="1"/>
  </si>
  <si>
    <t>警告：A.M.D「永野俊和」</t>
    <phoneticPr fontId="1"/>
  </si>
  <si>
    <t>-</t>
    <phoneticPr fontId="1"/>
  </si>
  <si>
    <t>A.M.D</t>
    <phoneticPr fontId="1"/>
  </si>
  <si>
    <t>小栗勇人</t>
  </si>
  <si>
    <t>警告：STR川北「高橋直宏」</t>
    <rPh sb="6" eb="8">
      <t>カワキタ</t>
    </rPh>
    <rPh sb="9" eb="11">
      <t>タカハシ</t>
    </rPh>
    <rPh sb="11" eb="13">
      <t>ナオヒロ</t>
    </rPh>
    <phoneticPr fontId="1"/>
  </si>
  <si>
    <t>警告：MOSS「坂上貴彦」アンカテル「岡田康平」</t>
    <rPh sb="19" eb="21">
      <t>オカダ</t>
    </rPh>
    <rPh sb="21" eb="23">
      <t>コウヘイ</t>
    </rPh>
    <phoneticPr fontId="1"/>
  </si>
  <si>
    <t>VS</t>
  </si>
  <si>
    <t>警告：フィリオ「中村浩太郎」</t>
    <rPh sb="8" eb="10">
      <t>ナカムラ</t>
    </rPh>
    <rPh sb="10" eb="13">
      <t>コウタロウ</t>
    </rPh>
    <phoneticPr fontId="1"/>
  </si>
  <si>
    <t>高橋直宏</t>
    <phoneticPr fontId="1"/>
  </si>
  <si>
    <t>坂上貴彦</t>
    <phoneticPr fontId="1"/>
  </si>
  <si>
    <t>アンカテル</t>
    <phoneticPr fontId="1"/>
  </si>
  <si>
    <t>岡田康平</t>
    <phoneticPr fontId="1"/>
  </si>
  <si>
    <t>FCフィリオ</t>
    <phoneticPr fontId="1"/>
  </si>
  <si>
    <t>累積により次節出場停止</t>
    <rPh sb="0" eb="2">
      <t>ルイセキ</t>
    </rPh>
    <rPh sb="5" eb="7">
      <t>ジセツ</t>
    </rPh>
    <rPh sb="7" eb="9">
      <t>シュツジョウ</t>
    </rPh>
    <rPh sb="9" eb="11">
      <t>テイシ</t>
    </rPh>
    <phoneticPr fontId="1"/>
  </si>
  <si>
    <t>-</t>
    <phoneticPr fontId="1"/>
  </si>
  <si>
    <t>△</t>
    <phoneticPr fontId="1"/>
  </si>
  <si>
    <t>藤本拓也</t>
  </si>
  <si>
    <t>渡辺進一</t>
  </si>
  <si>
    <t>横山幸寿</t>
  </si>
  <si>
    <t>警告：FCF「横山幸寿」</t>
    <phoneticPr fontId="1"/>
  </si>
  <si>
    <t>警告：アンクラーズ「藤本拓也」「渡辺進一」</t>
    <phoneticPr fontId="1"/>
  </si>
  <si>
    <t>-</t>
    <phoneticPr fontId="1"/>
  </si>
  <si>
    <t>警告：AC-Musashi「石川将也」</t>
    <phoneticPr fontId="1"/>
  </si>
  <si>
    <t>警告：STR川北「高橋直宏」</t>
    <rPh sb="6" eb="8">
      <t>カワキタ</t>
    </rPh>
    <phoneticPr fontId="1"/>
  </si>
  <si>
    <t>石川将也</t>
  </si>
  <si>
    <t>高橋直宏</t>
  </si>
  <si>
    <t>-</t>
    <phoneticPr fontId="1"/>
  </si>
  <si>
    <t>△</t>
    <phoneticPr fontId="1"/>
  </si>
  <si>
    <t>「 AC-Musashi」棄権により「リベラル」不戦勝</t>
    <phoneticPr fontId="1"/>
  </si>
  <si>
    <t>警告：DONJIRI「原田武士」「伊藤武彦」</t>
    <phoneticPr fontId="1"/>
  </si>
  <si>
    <t>警告：桐一族「平野太一」</t>
    <rPh sb="3" eb="6">
      <t>キリイチゾク</t>
    </rPh>
    <phoneticPr fontId="1"/>
  </si>
  <si>
    <t>警告：ヘルト1995「行友健人」</t>
    <phoneticPr fontId="1"/>
  </si>
  <si>
    <t>DONJIRI</t>
    <phoneticPr fontId="1"/>
  </si>
  <si>
    <t>原田武士</t>
  </si>
  <si>
    <t>伊藤武彦</t>
  </si>
  <si>
    <t>桐一族</t>
  </si>
  <si>
    <t>平野太一</t>
  </si>
  <si>
    <t>ヘルト1995</t>
    <phoneticPr fontId="1"/>
  </si>
  <si>
    <t>行友健人</t>
  </si>
  <si>
    <t>-</t>
    <phoneticPr fontId="1"/>
  </si>
  <si>
    <t>□</t>
    <phoneticPr fontId="1"/>
  </si>
  <si>
    <t>■</t>
    <phoneticPr fontId="1"/>
  </si>
  <si>
    <t>-</t>
    <phoneticPr fontId="1"/>
  </si>
  <si>
    <t>「 AC-Musashi」棄権により「TDU FC」不戦勝</t>
    <phoneticPr fontId="1"/>
  </si>
  <si>
    <t>退場：FCトラッソス「関博行」</t>
    <rPh sb="0" eb="2">
      <t>タイジョウ</t>
    </rPh>
    <phoneticPr fontId="1"/>
  </si>
  <si>
    <t>次節出場停止</t>
    <rPh sb="0" eb="2">
      <t>ジセツ</t>
    </rPh>
    <rPh sb="2" eb="4">
      <t>シュツジョウ</t>
    </rPh>
    <rPh sb="4" eb="6">
      <t>テイシ</t>
    </rPh>
    <phoneticPr fontId="1"/>
  </si>
  <si>
    <t>△</t>
    <phoneticPr fontId="1"/>
  </si>
  <si>
    <t>一般</t>
  </si>
  <si>
    <t>-</t>
    <phoneticPr fontId="1"/>
  </si>
  <si>
    <t>※</t>
    <phoneticPr fontId="1"/>
  </si>
  <si>
    <t>両チーム棄権によりどちらも不戦敗</t>
    <rPh sb="0" eb="1">
      <t>リョウ</t>
    </rPh>
    <rPh sb="4" eb="6">
      <t>キケン</t>
    </rPh>
    <rPh sb="13" eb="15">
      <t>フセン</t>
    </rPh>
    <rPh sb="15" eb="16">
      <t>パイ</t>
    </rPh>
    <phoneticPr fontId="1"/>
  </si>
  <si>
    <r>
      <t>※新型コロナによる緊急事態宣言発令により、同理由が原因での不戦敗（試合棄権）について「-１p」は発生しない。同箇所は</t>
    </r>
    <r>
      <rPr>
        <b/>
        <sz val="11"/>
        <color rgb="FFFF0000"/>
        <rFont val="メイリオ"/>
        <family val="3"/>
        <charset val="128"/>
      </rPr>
      <t>赤色</t>
    </r>
    <r>
      <rPr>
        <sz val="11"/>
        <color theme="1"/>
        <rFont val="メイリオ"/>
        <family val="3"/>
        <charset val="128"/>
      </rPr>
      <t>とする。</t>
    </r>
    <rPh sb="1" eb="3">
      <t>シンガタ</t>
    </rPh>
    <rPh sb="9" eb="11">
      <t>キンキュウ</t>
    </rPh>
    <rPh sb="11" eb="13">
      <t>ジタイ</t>
    </rPh>
    <rPh sb="13" eb="15">
      <t>センゲン</t>
    </rPh>
    <rPh sb="15" eb="17">
      <t>ハツレイ</t>
    </rPh>
    <rPh sb="21" eb="22">
      <t>ドウ</t>
    </rPh>
    <rPh sb="22" eb="24">
      <t>リユウ</t>
    </rPh>
    <rPh sb="25" eb="27">
      <t>ゲンイン</t>
    </rPh>
    <rPh sb="29" eb="31">
      <t>フセン</t>
    </rPh>
    <rPh sb="31" eb="32">
      <t>パイ</t>
    </rPh>
    <rPh sb="33" eb="35">
      <t>シアイ</t>
    </rPh>
    <rPh sb="35" eb="37">
      <t>キケン</t>
    </rPh>
    <rPh sb="48" eb="50">
      <t>ハッセイ</t>
    </rPh>
    <rPh sb="54" eb="55">
      <t>ドウ</t>
    </rPh>
    <rPh sb="55" eb="57">
      <t>カショ</t>
    </rPh>
    <rPh sb="58" eb="60">
      <t>アカイロ</t>
    </rPh>
    <phoneticPr fontId="1"/>
  </si>
  <si>
    <t>-</t>
    <phoneticPr fontId="1"/>
  </si>
  <si>
    <t>「 D-TRY」棄権により「FCトラッソス」不戦勝</t>
    <phoneticPr fontId="1"/>
  </si>
  <si>
    <t>「 東京又信」棄権により「ヘルト1995」不戦勝</t>
    <rPh sb="2" eb="4">
      <t>トウキョウ</t>
    </rPh>
    <rPh sb="4" eb="5">
      <t>マタ</t>
    </rPh>
    <rPh sb="5" eb="6">
      <t>シン</t>
    </rPh>
    <phoneticPr fontId="1"/>
  </si>
  <si>
    <t>□</t>
    <phoneticPr fontId="1"/>
  </si>
  <si>
    <t>■</t>
    <phoneticPr fontId="1"/>
  </si>
  <si>
    <t>「 FC堀切」棄権により「リスク」不戦勝</t>
    <rPh sb="4" eb="6">
      <t>ホリキリ</t>
    </rPh>
    <phoneticPr fontId="1"/>
  </si>
  <si>
    <t>□</t>
    <phoneticPr fontId="1"/>
  </si>
  <si>
    <t>-</t>
    <phoneticPr fontId="1"/>
  </si>
  <si>
    <t>桐一族</t>
    <rPh sb="0" eb="3">
      <t>キリイチゾク</t>
    </rPh>
    <phoneticPr fontId="2"/>
  </si>
  <si>
    <t>退場：リスク「関譲治」</t>
    <rPh sb="8" eb="9">
      <t>ジョウ</t>
    </rPh>
    <rPh sb="9" eb="10">
      <t>オサム</t>
    </rPh>
    <phoneticPr fontId="1"/>
  </si>
  <si>
    <t>VS</t>
    <phoneticPr fontId="1"/>
  </si>
  <si>
    <t>「 東京又信」棄権により「MEISTER」不戦勝</t>
    <phoneticPr fontId="1"/>
  </si>
  <si>
    <t>関譲治</t>
    <rPh sb="1" eb="2">
      <t>ジョウ</t>
    </rPh>
    <rPh sb="2" eb="3">
      <t>オサム</t>
    </rPh>
    <phoneticPr fontId="1"/>
  </si>
  <si>
    <t>-</t>
    <phoneticPr fontId="1"/>
  </si>
  <si>
    <t>-</t>
    <phoneticPr fontId="1"/>
  </si>
  <si>
    <t>東京又信サッカークラブ</t>
    <rPh sb="0" eb="2">
      <t>トウキョウ</t>
    </rPh>
    <rPh sb="2" eb="3">
      <t>マタ</t>
    </rPh>
    <rPh sb="3" eb="4">
      <t>シン</t>
    </rPh>
    <phoneticPr fontId="1"/>
  </si>
  <si>
    <t>「 FCフィリオ」棄権により「リベラル」不戦勝</t>
    <phoneticPr fontId="1"/>
  </si>
  <si>
    <t>荒天により試合途中中断</t>
    <rPh sb="0" eb="2">
      <t>コウテン</t>
    </rPh>
    <rPh sb="5" eb="9">
      <t>シアイトチュウ</t>
    </rPh>
    <rPh sb="9" eb="11">
      <t>チュウダン</t>
    </rPh>
    <phoneticPr fontId="1"/>
  </si>
  <si>
    <t>警告：ETC「久保田譲」</t>
    <rPh sb="7" eb="10">
      <t>クボタ</t>
    </rPh>
    <rPh sb="10" eb="11">
      <t>ユズ</t>
    </rPh>
    <phoneticPr fontId="1"/>
  </si>
  <si>
    <t>「 D-TRY」棄権により「FCアンカテル」不戦勝</t>
    <phoneticPr fontId="1"/>
  </si>
  <si>
    <t>-</t>
    <phoneticPr fontId="1"/>
  </si>
  <si>
    <t>久保田譲</t>
    <rPh sb="0" eb="3">
      <t>クボタ</t>
    </rPh>
    <rPh sb="3" eb="4">
      <t>ユズル</t>
    </rPh>
    <phoneticPr fontId="1"/>
  </si>
  <si>
    <t>警告：リスク「大村強」「西川俊介」</t>
    <phoneticPr fontId="1"/>
  </si>
  <si>
    <t>大村強</t>
  </si>
  <si>
    <t>西川俊介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</si>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</sst>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4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64"/>
      </patternFill>
    </fill>
    <fill>
      <patternFill patternType="lightGray">
        <bgColor theme="0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8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0" xfId="0" applyFo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9" borderId="31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0" fillId="9" borderId="3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0" fontId="0" fillId="10" borderId="7" xfId="0" applyNumberFormat="1" applyFill="1" applyBorder="1" applyAlignment="1">
      <alignment horizontal="center" vertical="center"/>
    </xf>
    <xf numFmtId="20" fontId="0" fillId="10" borderId="1" xfId="0" applyNumberFormat="1" applyFill="1" applyBorder="1" applyAlignment="1">
      <alignment horizontal="center" vertical="center"/>
    </xf>
    <xf numFmtId="20" fontId="0" fillId="10" borderId="2" xfId="0" applyNumberFormat="1" applyFill="1" applyBorder="1" applyAlignment="1">
      <alignment horizontal="center" vertical="center"/>
    </xf>
    <xf numFmtId="20" fontId="0" fillId="10" borderId="25" xfId="0" applyNumberForma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20" fontId="0" fillId="10" borderId="39" xfId="0" applyNumberForma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Fill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20" fontId="0" fillId="8" borderId="39" xfId="0" applyNumberFormat="1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 shrinkToFit="1"/>
    </xf>
    <xf numFmtId="0" fontId="0" fillId="8" borderId="41" xfId="0" applyFill="1" applyBorder="1" applyAlignment="1">
      <alignment horizontal="center" vertical="center"/>
    </xf>
    <xf numFmtId="0" fontId="0" fillId="8" borderId="42" xfId="0" applyFill="1" applyBorder="1" applyAlignment="1">
      <alignment horizontal="center" vertical="center"/>
    </xf>
    <xf numFmtId="0" fontId="0" fillId="8" borderId="43" xfId="0" applyFill="1" applyBorder="1" applyAlignment="1">
      <alignment horizontal="center" vertical="center"/>
    </xf>
    <xf numFmtId="0" fontId="0" fillId="8" borderId="44" xfId="0" applyFill="1" applyBorder="1" applyAlignment="1">
      <alignment horizontal="center" vertical="center" shrinkToFit="1"/>
    </xf>
    <xf numFmtId="0" fontId="0" fillId="8" borderId="39" xfId="0" applyFill="1" applyBorder="1" applyAlignment="1">
      <alignment horizontal="center" vertical="center" shrinkToFit="1"/>
    </xf>
    <xf numFmtId="0" fontId="0" fillId="8" borderId="4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20" fontId="0" fillId="8" borderId="1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shrinkToFit="1"/>
    </xf>
    <xf numFmtId="0" fontId="0" fillId="8" borderId="35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shrinkToFit="1"/>
    </xf>
    <xf numFmtId="0" fontId="0" fillId="8" borderId="23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 shrinkToFit="1"/>
    </xf>
    <xf numFmtId="0" fontId="0" fillId="8" borderId="37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8" borderId="38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 shrinkToFit="1"/>
    </xf>
    <xf numFmtId="0" fontId="0" fillId="8" borderId="25" xfId="0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wrapText="1"/>
    </xf>
    <xf numFmtId="56" fontId="0" fillId="0" borderId="20" xfId="0" applyNumberForma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20" fontId="0" fillId="0" borderId="39" xfId="0" applyNumberForma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 shrinkToFit="1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 shrinkToFit="1"/>
    </xf>
    <xf numFmtId="0" fontId="0" fillId="0" borderId="4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23" xfId="0" applyFill="1" applyBorder="1" applyAlignment="1">
      <alignment horizontal="center" vertical="center"/>
    </xf>
    <xf numFmtId="20" fontId="0" fillId="0" borderId="2" xfId="0" applyNumberForma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20" fontId="0" fillId="0" borderId="25" xfId="0" applyNumberForma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/>
    </xf>
    <xf numFmtId="0" fontId="0" fillId="1" borderId="39" xfId="0" applyFill="1" applyBorder="1" applyAlignment="1">
      <alignment horizontal="center" vertical="center"/>
    </xf>
    <xf numFmtId="20" fontId="0" fillId="1" borderId="39" xfId="0" applyNumberFormat="1" applyFill="1" applyBorder="1" applyAlignment="1">
      <alignment horizontal="center" vertical="center"/>
    </xf>
    <xf numFmtId="0" fontId="0" fillId="1" borderId="40" xfId="0" applyFill="1" applyBorder="1" applyAlignment="1">
      <alignment horizontal="center" vertical="center" shrinkToFit="1"/>
    </xf>
    <xf numFmtId="0" fontId="0" fillId="1" borderId="41" xfId="0" applyFill="1" applyBorder="1" applyAlignment="1">
      <alignment horizontal="center" vertical="center"/>
    </xf>
    <xf numFmtId="0" fontId="0" fillId="1" borderId="42" xfId="0" applyFill="1" applyBorder="1" applyAlignment="1">
      <alignment horizontal="center" vertical="center"/>
    </xf>
    <xf numFmtId="0" fontId="0" fillId="1" borderId="43" xfId="0" applyFill="1" applyBorder="1" applyAlignment="1">
      <alignment horizontal="center" vertical="center"/>
    </xf>
    <xf numFmtId="0" fontId="0" fillId="1" borderId="44" xfId="0" applyFill="1" applyBorder="1" applyAlignment="1">
      <alignment horizontal="center" vertical="center" shrinkToFit="1"/>
    </xf>
    <xf numFmtId="0" fontId="0" fillId="1" borderId="39" xfId="0" applyFill="1" applyBorder="1" applyAlignment="1">
      <alignment horizontal="center" vertical="center" shrinkToFit="1"/>
    </xf>
    <xf numFmtId="0" fontId="0" fillId="1" borderId="45" xfId="0" applyFill="1" applyBorder="1" applyAlignment="1">
      <alignment horizontal="center" vertical="center"/>
    </xf>
    <xf numFmtId="0" fontId="0" fillId="1" borderId="1" xfId="0" applyFill="1" applyBorder="1" applyAlignment="1">
      <alignment horizontal="center" vertical="center"/>
    </xf>
    <xf numFmtId="20" fontId="0" fillId="1" borderId="1" xfId="0" applyNumberFormat="1" applyFill="1" applyBorder="1" applyAlignment="1">
      <alignment horizontal="center" vertical="center"/>
    </xf>
    <xf numFmtId="0" fontId="0" fillId="1" borderId="2" xfId="0" applyFill="1" applyBorder="1" applyAlignment="1">
      <alignment horizontal="center" vertical="center" shrinkToFit="1"/>
    </xf>
    <xf numFmtId="0" fontId="0" fillId="1" borderId="35" xfId="0" applyFill="1" applyBorder="1" applyAlignment="1">
      <alignment horizontal="center" vertical="center"/>
    </xf>
    <xf numFmtId="0" fontId="0" fillId="1" borderId="3" xfId="0" applyFill="1" applyBorder="1" applyAlignment="1">
      <alignment horizontal="center" vertical="center"/>
    </xf>
    <xf numFmtId="0" fontId="0" fillId="1" borderId="36" xfId="0" applyFill="1" applyBorder="1" applyAlignment="1">
      <alignment horizontal="center" vertical="center"/>
    </xf>
    <xf numFmtId="0" fontId="0" fillId="1" borderId="4" xfId="0" applyFill="1" applyBorder="1" applyAlignment="1">
      <alignment horizontal="center" vertical="center" shrinkToFit="1"/>
    </xf>
    <xf numFmtId="0" fontId="0" fillId="1" borderId="1" xfId="0" applyFill="1" applyBorder="1" applyAlignment="1">
      <alignment horizontal="center" vertical="center" shrinkToFit="1"/>
    </xf>
    <xf numFmtId="0" fontId="0" fillId="1" borderId="2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20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shrinkToFit="1"/>
    </xf>
    <xf numFmtId="0" fontId="0" fillId="0" borderId="4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49" xfId="0" applyFill="1" applyBorder="1" applyAlignment="1">
      <alignment horizontal="center" vertical="center"/>
    </xf>
    <xf numFmtId="20" fontId="0" fillId="0" borderId="28" xfId="0" applyNumberForma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0" fillId="0" borderId="34" xfId="0" applyFill="1" applyBorder="1" applyAlignment="1">
      <alignment horizontal="center" vertical="center"/>
    </xf>
    <xf numFmtId="20" fontId="0" fillId="0" borderId="52" xfId="0" applyNumberForma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 shrinkToFit="1"/>
    </xf>
    <xf numFmtId="0" fontId="0" fillId="0" borderId="53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 shrinkToFit="1"/>
    </xf>
    <xf numFmtId="0" fontId="0" fillId="0" borderId="34" xfId="0" applyFill="1" applyBorder="1" applyAlignment="1">
      <alignment horizontal="center" vertical="center" shrinkToFit="1"/>
    </xf>
    <xf numFmtId="0" fontId="0" fillId="0" borderId="55" xfId="0" applyFill="1" applyBorder="1" applyAlignment="1">
      <alignment horizontal="center" vertical="center"/>
    </xf>
    <xf numFmtId="20" fontId="0" fillId="8" borderId="25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56" fontId="0" fillId="0" borderId="20" xfId="0" applyNumberFormat="1" applyFill="1" applyBorder="1" applyAlignment="1">
      <alignment horizontal="center" vertical="center"/>
    </xf>
    <xf numFmtId="56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56" fontId="0" fillId="0" borderId="34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56" fontId="0" fillId="0" borderId="19" xfId="0" applyNumberFormat="1" applyFill="1" applyBorder="1" applyAlignment="1">
      <alignment horizontal="center" vertical="center"/>
    </xf>
    <xf numFmtId="56" fontId="0" fillId="0" borderId="31" xfId="0" applyNumberFormat="1" applyFill="1" applyBorder="1" applyAlignment="1">
      <alignment horizontal="center" vertical="center"/>
    </xf>
    <xf numFmtId="56" fontId="0" fillId="0" borderId="46" xfId="0" applyNumberFormat="1" applyFill="1" applyBorder="1" applyAlignment="1">
      <alignment horizontal="center" vertical="center"/>
    </xf>
    <xf numFmtId="56" fontId="0" fillId="0" borderId="50" xfId="0" applyNumberFormat="1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56" fontId="0" fillId="8" borderId="20" xfId="0" applyNumberFormat="1" applyFill="1" applyBorder="1" applyAlignment="1">
      <alignment horizontal="center" vertical="center"/>
    </xf>
    <xf numFmtId="56" fontId="0" fillId="8" borderId="6" xfId="0" applyNumberFormat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 shrinkToFit="1"/>
    </xf>
    <xf numFmtId="0" fontId="0" fillId="9" borderId="32" xfId="0" applyFill="1" applyBorder="1" applyAlignment="1">
      <alignment horizontal="center" vertical="center" shrinkToFit="1"/>
    </xf>
    <xf numFmtId="0" fontId="0" fillId="9" borderId="31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56" fontId="0" fillId="0" borderId="20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56" fontId="0" fillId="0" borderId="5" xfId="0" applyNumberForma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shrinkToFit="1"/>
    </xf>
    <xf numFmtId="0" fontId="6" fillId="5" borderId="5" xfId="0" applyFont="1" applyFill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0" fontId="6" fillId="6" borderId="6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wrapText="1" shrinkToFit="1"/>
    </xf>
    <xf numFmtId="0" fontId="7" fillId="4" borderId="7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0" fillId="8" borderId="26" xfId="0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0" fontId="5" fillId="1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E43F8-EDD0-460B-8E39-63864774651B}">
  <dimension ref="A1:L137"/>
  <sheetViews>
    <sheetView showGridLines="0" tabSelected="1" workbookViewId="0">
      <pane ySplit="1" topLeftCell="A134" activePane="bottomLeft" state="frozen"/>
      <selection pane="bottomLeft"/>
    </sheetView>
  </sheetViews>
  <sheetFormatPr defaultRowHeight="18.75" x14ac:dyDescent="0.4"/>
  <cols>
    <col min="1" max="1" width="15.625" customWidth="1"/>
    <col min="2" max="2" width="12.625" customWidth="1"/>
    <col min="3" max="3" width="10.125" customWidth="1"/>
    <col min="5" max="5" width="24" style="17" customWidth="1"/>
    <col min="6" max="6" width="5.875" style="22" customWidth="1"/>
    <col min="7" max="7" width="5.5" style="2" customWidth="1"/>
    <col min="8" max="8" width="5.875" style="22" customWidth="1"/>
    <col min="9" max="9" width="24" style="26" customWidth="1"/>
    <col min="10" max="11" width="24" style="17" customWidth="1"/>
    <col min="12" max="12" width="57.5" style="2" customWidth="1"/>
    <col min="13" max="13" width="23.625" customWidth="1"/>
    <col min="259" max="260" width="12.625" customWidth="1"/>
    <col min="261" max="261" width="10.125" customWidth="1"/>
    <col min="263" max="263" width="24" customWidth="1"/>
    <col min="264" max="264" width="5.5" customWidth="1"/>
    <col min="265" max="267" width="24" customWidth="1"/>
    <col min="268" max="268" width="30.125" customWidth="1"/>
    <col min="269" max="269" width="23.625" customWidth="1"/>
    <col min="515" max="516" width="12.625" customWidth="1"/>
    <col min="517" max="517" width="10.125" customWidth="1"/>
    <col min="519" max="519" width="24" customWidth="1"/>
    <col min="520" max="520" width="5.5" customWidth="1"/>
    <col min="521" max="523" width="24" customWidth="1"/>
    <col min="524" max="524" width="30.125" customWidth="1"/>
    <col min="525" max="525" width="23.625" customWidth="1"/>
    <col min="771" max="772" width="12.625" customWidth="1"/>
    <col min="773" max="773" width="10.125" customWidth="1"/>
    <col min="775" max="775" width="24" customWidth="1"/>
    <col min="776" max="776" width="5.5" customWidth="1"/>
    <col min="777" max="779" width="24" customWidth="1"/>
    <col min="780" max="780" width="30.125" customWidth="1"/>
    <col min="781" max="781" width="23.625" customWidth="1"/>
    <col min="1027" max="1028" width="12.625" customWidth="1"/>
    <col min="1029" max="1029" width="10.125" customWidth="1"/>
    <col min="1031" max="1031" width="24" customWidth="1"/>
    <col min="1032" max="1032" width="5.5" customWidth="1"/>
    <col min="1033" max="1035" width="24" customWidth="1"/>
    <col min="1036" max="1036" width="30.125" customWidth="1"/>
    <col min="1037" max="1037" width="23.625" customWidth="1"/>
    <col min="1283" max="1284" width="12.625" customWidth="1"/>
    <col min="1285" max="1285" width="10.125" customWidth="1"/>
    <col min="1287" max="1287" width="24" customWidth="1"/>
    <col min="1288" max="1288" width="5.5" customWidth="1"/>
    <col min="1289" max="1291" width="24" customWidth="1"/>
    <col min="1292" max="1292" width="30.125" customWidth="1"/>
    <col min="1293" max="1293" width="23.625" customWidth="1"/>
    <col min="1539" max="1540" width="12.625" customWidth="1"/>
    <col min="1541" max="1541" width="10.125" customWidth="1"/>
    <col min="1543" max="1543" width="24" customWidth="1"/>
    <col min="1544" max="1544" width="5.5" customWidth="1"/>
    <col min="1545" max="1547" width="24" customWidth="1"/>
    <col min="1548" max="1548" width="30.125" customWidth="1"/>
    <col min="1549" max="1549" width="23.625" customWidth="1"/>
    <col min="1795" max="1796" width="12.625" customWidth="1"/>
    <col min="1797" max="1797" width="10.125" customWidth="1"/>
    <col min="1799" max="1799" width="24" customWidth="1"/>
    <col min="1800" max="1800" width="5.5" customWidth="1"/>
    <col min="1801" max="1803" width="24" customWidth="1"/>
    <col min="1804" max="1804" width="30.125" customWidth="1"/>
    <col min="1805" max="1805" width="23.625" customWidth="1"/>
    <col min="2051" max="2052" width="12.625" customWidth="1"/>
    <col min="2053" max="2053" width="10.125" customWidth="1"/>
    <col min="2055" max="2055" width="24" customWidth="1"/>
    <col min="2056" max="2056" width="5.5" customWidth="1"/>
    <col min="2057" max="2059" width="24" customWidth="1"/>
    <col min="2060" max="2060" width="30.125" customWidth="1"/>
    <col min="2061" max="2061" width="23.625" customWidth="1"/>
    <col min="2307" max="2308" width="12.625" customWidth="1"/>
    <col min="2309" max="2309" width="10.125" customWidth="1"/>
    <col min="2311" max="2311" width="24" customWidth="1"/>
    <col min="2312" max="2312" width="5.5" customWidth="1"/>
    <col min="2313" max="2315" width="24" customWidth="1"/>
    <col min="2316" max="2316" width="30.125" customWidth="1"/>
    <col min="2317" max="2317" width="23.625" customWidth="1"/>
    <col min="2563" max="2564" width="12.625" customWidth="1"/>
    <col min="2565" max="2565" width="10.125" customWidth="1"/>
    <col min="2567" max="2567" width="24" customWidth="1"/>
    <col min="2568" max="2568" width="5.5" customWidth="1"/>
    <col min="2569" max="2571" width="24" customWidth="1"/>
    <col min="2572" max="2572" width="30.125" customWidth="1"/>
    <col min="2573" max="2573" width="23.625" customWidth="1"/>
    <col min="2819" max="2820" width="12.625" customWidth="1"/>
    <col min="2821" max="2821" width="10.125" customWidth="1"/>
    <col min="2823" max="2823" width="24" customWidth="1"/>
    <col min="2824" max="2824" width="5.5" customWidth="1"/>
    <col min="2825" max="2827" width="24" customWidth="1"/>
    <col min="2828" max="2828" width="30.125" customWidth="1"/>
    <col min="2829" max="2829" width="23.625" customWidth="1"/>
    <col min="3075" max="3076" width="12.625" customWidth="1"/>
    <col min="3077" max="3077" width="10.125" customWidth="1"/>
    <col min="3079" max="3079" width="24" customWidth="1"/>
    <col min="3080" max="3080" width="5.5" customWidth="1"/>
    <col min="3081" max="3083" width="24" customWidth="1"/>
    <col min="3084" max="3084" width="30.125" customWidth="1"/>
    <col min="3085" max="3085" width="23.625" customWidth="1"/>
    <col min="3331" max="3332" width="12.625" customWidth="1"/>
    <col min="3333" max="3333" width="10.125" customWidth="1"/>
    <col min="3335" max="3335" width="24" customWidth="1"/>
    <col min="3336" max="3336" width="5.5" customWidth="1"/>
    <col min="3337" max="3339" width="24" customWidth="1"/>
    <col min="3340" max="3340" width="30.125" customWidth="1"/>
    <col min="3341" max="3341" width="23.625" customWidth="1"/>
    <col min="3587" max="3588" width="12.625" customWidth="1"/>
    <col min="3589" max="3589" width="10.125" customWidth="1"/>
    <col min="3591" max="3591" width="24" customWidth="1"/>
    <col min="3592" max="3592" width="5.5" customWidth="1"/>
    <col min="3593" max="3595" width="24" customWidth="1"/>
    <col min="3596" max="3596" width="30.125" customWidth="1"/>
    <col min="3597" max="3597" width="23.625" customWidth="1"/>
    <col min="3843" max="3844" width="12.625" customWidth="1"/>
    <col min="3845" max="3845" width="10.125" customWidth="1"/>
    <col min="3847" max="3847" width="24" customWidth="1"/>
    <col min="3848" max="3848" width="5.5" customWidth="1"/>
    <col min="3849" max="3851" width="24" customWidth="1"/>
    <col min="3852" max="3852" width="30.125" customWidth="1"/>
    <col min="3853" max="3853" width="23.625" customWidth="1"/>
    <col min="4099" max="4100" width="12.625" customWidth="1"/>
    <col min="4101" max="4101" width="10.125" customWidth="1"/>
    <col min="4103" max="4103" width="24" customWidth="1"/>
    <col min="4104" max="4104" width="5.5" customWidth="1"/>
    <col min="4105" max="4107" width="24" customWidth="1"/>
    <col min="4108" max="4108" width="30.125" customWidth="1"/>
    <col min="4109" max="4109" width="23.625" customWidth="1"/>
    <col min="4355" max="4356" width="12.625" customWidth="1"/>
    <col min="4357" max="4357" width="10.125" customWidth="1"/>
    <col min="4359" max="4359" width="24" customWidth="1"/>
    <col min="4360" max="4360" width="5.5" customWidth="1"/>
    <col min="4361" max="4363" width="24" customWidth="1"/>
    <col min="4364" max="4364" width="30.125" customWidth="1"/>
    <col min="4365" max="4365" width="23.625" customWidth="1"/>
    <col min="4611" max="4612" width="12.625" customWidth="1"/>
    <col min="4613" max="4613" width="10.125" customWidth="1"/>
    <col min="4615" max="4615" width="24" customWidth="1"/>
    <col min="4616" max="4616" width="5.5" customWidth="1"/>
    <col min="4617" max="4619" width="24" customWidth="1"/>
    <col min="4620" max="4620" width="30.125" customWidth="1"/>
    <col min="4621" max="4621" width="23.625" customWidth="1"/>
    <col min="4867" max="4868" width="12.625" customWidth="1"/>
    <col min="4869" max="4869" width="10.125" customWidth="1"/>
    <col min="4871" max="4871" width="24" customWidth="1"/>
    <col min="4872" max="4872" width="5.5" customWidth="1"/>
    <col min="4873" max="4875" width="24" customWidth="1"/>
    <col min="4876" max="4876" width="30.125" customWidth="1"/>
    <col min="4877" max="4877" width="23.625" customWidth="1"/>
    <col min="5123" max="5124" width="12.625" customWidth="1"/>
    <col min="5125" max="5125" width="10.125" customWidth="1"/>
    <col min="5127" max="5127" width="24" customWidth="1"/>
    <col min="5128" max="5128" width="5.5" customWidth="1"/>
    <col min="5129" max="5131" width="24" customWidth="1"/>
    <col min="5132" max="5132" width="30.125" customWidth="1"/>
    <col min="5133" max="5133" width="23.625" customWidth="1"/>
    <col min="5379" max="5380" width="12.625" customWidth="1"/>
    <col min="5381" max="5381" width="10.125" customWidth="1"/>
    <col min="5383" max="5383" width="24" customWidth="1"/>
    <col min="5384" max="5384" width="5.5" customWidth="1"/>
    <col min="5385" max="5387" width="24" customWidth="1"/>
    <col min="5388" max="5388" width="30.125" customWidth="1"/>
    <col min="5389" max="5389" width="23.625" customWidth="1"/>
    <col min="5635" max="5636" width="12.625" customWidth="1"/>
    <col min="5637" max="5637" width="10.125" customWidth="1"/>
    <col min="5639" max="5639" width="24" customWidth="1"/>
    <col min="5640" max="5640" width="5.5" customWidth="1"/>
    <col min="5641" max="5643" width="24" customWidth="1"/>
    <col min="5644" max="5644" width="30.125" customWidth="1"/>
    <col min="5645" max="5645" width="23.625" customWidth="1"/>
    <col min="5891" max="5892" width="12.625" customWidth="1"/>
    <col min="5893" max="5893" width="10.125" customWidth="1"/>
    <col min="5895" max="5895" width="24" customWidth="1"/>
    <col min="5896" max="5896" width="5.5" customWidth="1"/>
    <col min="5897" max="5899" width="24" customWidth="1"/>
    <col min="5900" max="5900" width="30.125" customWidth="1"/>
    <col min="5901" max="5901" width="23.625" customWidth="1"/>
    <col min="6147" max="6148" width="12.625" customWidth="1"/>
    <col min="6149" max="6149" width="10.125" customWidth="1"/>
    <col min="6151" max="6151" width="24" customWidth="1"/>
    <col min="6152" max="6152" width="5.5" customWidth="1"/>
    <col min="6153" max="6155" width="24" customWidth="1"/>
    <col min="6156" max="6156" width="30.125" customWidth="1"/>
    <col min="6157" max="6157" width="23.625" customWidth="1"/>
    <col min="6403" max="6404" width="12.625" customWidth="1"/>
    <col min="6405" max="6405" width="10.125" customWidth="1"/>
    <col min="6407" max="6407" width="24" customWidth="1"/>
    <col min="6408" max="6408" width="5.5" customWidth="1"/>
    <col min="6409" max="6411" width="24" customWidth="1"/>
    <col min="6412" max="6412" width="30.125" customWidth="1"/>
    <col min="6413" max="6413" width="23.625" customWidth="1"/>
    <col min="6659" max="6660" width="12.625" customWidth="1"/>
    <col min="6661" max="6661" width="10.125" customWidth="1"/>
    <col min="6663" max="6663" width="24" customWidth="1"/>
    <col min="6664" max="6664" width="5.5" customWidth="1"/>
    <col min="6665" max="6667" width="24" customWidth="1"/>
    <col min="6668" max="6668" width="30.125" customWidth="1"/>
    <col min="6669" max="6669" width="23.625" customWidth="1"/>
    <col min="6915" max="6916" width="12.625" customWidth="1"/>
    <col min="6917" max="6917" width="10.125" customWidth="1"/>
    <col min="6919" max="6919" width="24" customWidth="1"/>
    <col min="6920" max="6920" width="5.5" customWidth="1"/>
    <col min="6921" max="6923" width="24" customWidth="1"/>
    <col min="6924" max="6924" width="30.125" customWidth="1"/>
    <col min="6925" max="6925" width="23.625" customWidth="1"/>
    <col min="7171" max="7172" width="12.625" customWidth="1"/>
    <col min="7173" max="7173" width="10.125" customWidth="1"/>
    <col min="7175" max="7175" width="24" customWidth="1"/>
    <col min="7176" max="7176" width="5.5" customWidth="1"/>
    <col min="7177" max="7179" width="24" customWidth="1"/>
    <col min="7180" max="7180" width="30.125" customWidth="1"/>
    <col min="7181" max="7181" width="23.625" customWidth="1"/>
    <col min="7427" max="7428" width="12.625" customWidth="1"/>
    <col min="7429" max="7429" width="10.125" customWidth="1"/>
    <col min="7431" max="7431" width="24" customWidth="1"/>
    <col min="7432" max="7432" width="5.5" customWidth="1"/>
    <col min="7433" max="7435" width="24" customWidth="1"/>
    <col min="7436" max="7436" width="30.125" customWidth="1"/>
    <col min="7437" max="7437" width="23.625" customWidth="1"/>
    <col min="7683" max="7684" width="12.625" customWidth="1"/>
    <col min="7685" max="7685" width="10.125" customWidth="1"/>
    <col min="7687" max="7687" width="24" customWidth="1"/>
    <col min="7688" max="7688" width="5.5" customWidth="1"/>
    <col min="7689" max="7691" width="24" customWidth="1"/>
    <col min="7692" max="7692" width="30.125" customWidth="1"/>
    <col min="7693" max="7693" width="23.625" customWidth="1"/>
    <col min="7939" max="7940" width="12.625" customWidth="1"/>
    <col min="7941" max="7941" width="10.125" customWidth="1"/>
    <col min="7943" max="7943" width="24" customWidth="1"/>
    <col min="7944" max="7944" width="5.5" customWidth="1"/>
    <col min="7945" max="7947" width="24" customWidth="1"/>
    <col min="7948" max="7948" width="30.125" customWidth="1"/>
    <col min="7949" max="7949" width="23.625" customWidth="1"/>
    <col min="8195" max="8196" width="12.625" customWidth="1"/>
    <col min="8197" max="8197" width="10.125" customWidth="1"/>
    <col min="8199" max="8199" width="24" customWidth="1"/>
    <col min="8200" max="8200" width="5.5" customWidth="1"/>
    <col min="8201" max="8203" width="24" customWidth="1"/>
    <col min="8204" max="8204" width="30.125" customWidth="1"/>
    <col min="8205" max="8205" width="23.625" customWidth="1"/>
    <col min="8451" max="8452" width="12.625" customWidth="1"/>
    <col min="8453" max="8453" width="10.125" customWidth="1"/>
    <col min="8455" max="8455" width="24" customWidth="1"/>
    <col min="8456" max="8456" width="5.5" customWidth="1"/>
    <col min="8457" max="8459" width="24" customWidth="1"/>
    <col min="8460" max="8460" width="30.125" customWidth="1"/>
    <col min="8461" max="8461" width="23.625" customWidth="1"/>
    <col min="8707" max="8708" width="12.625" customWidth="1"/>
    <col min="8709" max="8709" width="10.125" customWidth="1"/>
    <col min="8711" max="8711" width="24" customWidth="1"/>
    <col min="8712" max="8712" width="5.5" customWidth="1"/>
    <col min="8713" max="8715" width="24" customWidth="1"/>
    <col min="8716" max="8716" width="30.125" customWidth="1"/>
    <col min="8717" max="8717" width="23.625" customWidth="1"/>
    <col min="8963" max="8964" width="12.625" customWidth="1"/>
    <col min="8965" max="8965" width="10.125" customWidth="1"/>
    <col min="8967" max="8967" width="24" customWidth="1"/>
    <col min="8968" max="8968" width="5.5" customWidth="1"/>
    <col min="8969" max="8971" width="24" customWidth="1"/>
    <col min="8972" max="8972" width="30.125" customWidth="1"/>
    <col min="8973" max="8973" width="23.625" customWidth="1"/>
    <col min="9219" max="9220" width="12.625" customWidth="1"/>
    <col min="9221" max="9221" width="10.125" customWidth="1"/>
    <col min="9223" max="9223" width="24" customWidth="1"/>
    <col min="9224" max="9224" width="5.5" customWidth="1"/>
    <col min="9225" max="9227" width="24" customWidth="1"/>
    <col min="9228" max="9228" width="30.125" customWidth="1"/>
    <col min="9229" max="9229" width="23.625" customWidth="1"/>
    <col min="9475" max="9476" width="12.625" customWidth="1"/>
    <col min="9477" max="9477" width="10.125" customWidth="1"/>
    <col min="9479" max="9479" width="24" customWidth="1"/>
    <col min="9480" max="9480" width="5.5" customWidth="1"/>
    <col min="9481" max="9483" width="24" customWidth="1"/>
    <col min="9484" max="9484" width="30.125" customWidth="1"/>
    <col min="9485" max="9485" width="23.625" customWidth="1"/>
    <col min="9731" max="9732" width="12.625" customWidth="1"/>
    <col min="9733" max="9733" width="10.125" customWidth="1"/>
    <col min="9735" max="9735" width="24" customWidth="1"/>
    <col min="9736" max="9736" width="5.5" customWidth="1"/>
    <col min="9737" max="9739" width="24" customWidth="1"/>
    <col min="9740" max="9740" width="30.125" customWidth="1"/>
    <col min="9741" max="9741" width="23.625" customWidth="1"/>
    <col min="9987" max="9988" width="12.625" customWidth="1"/>
    <col min="9989" max="9989" width="10.125" customWidth="1"/>
    <col min="9991" max="9991" width="24" customWidth="1"/>
    <col min="9992" max="9992" width="5.5" customWidth="1"/>
    <col min="9993" max="9995" width="24" customWidth="1"/>
    <col min="9996" max="9996" width="30.125" customWidth="1"/>
    <col min="9997" max="9997" width="23.625" customWidth="1"/>
    <col min="10243" max="10244" width="12.625" customWidth="1"/>
    <col min="10245" max="10245" width="10.125" customWidth="1"/>
    <col min="10247" max="10247" width="24" customWidth="1"/>
    <col min="10248" max="10248" width="5.5" customWidth="1"/>
    <col min="10249" max="10251" width="24" customWidth="1"/>
    <col min="10252" max="10252" width="30.125" customWidth="1"/>
    <col min="10253" max="10253" width="23.625" customWidth="1"/>
    <col min="10499" max="10500" width="12.625" customWidth="1"/>
    <col min="10501" max="10501" width="10.125" customWidth="1"/>
    <col min="10503" max="10503" width="24" customWidth="1"/>
    <col min="10504" max="10504" width="5.5" customWidth="1"/>
    <col min="10505" max="10507" width="24" customWidth="1"/>
    <col min="10508" max="10508" width="30.125" customWidth="1"/>
    <col min="10509" max="10509" width="23.625" customWidth="1"/>
    <col min="10755" max="10756" width="12.625" customWidth="1"/>
    <col min="10757" max="10757" width="10.125" customWidth="1"/>
    <col min="10759" max="10759" width="24" customWidth="1"/>
    <col min="10760" max="10760" width="5.5" customWidth="1"/>
    <col min="10761" max="10763" width="24" customWidth="1"/>
    <col min="10764" max="10764" width="30.125" customWidth="1"/>
    <col min="10765" max="10765" width="23.625" customWidth="1"/>
    <col min="11011" max="11012" width="12.625" customWidth="1"/>
    <col min="11013" max="11013" width="10.125" customWidth="1"/>
    <col min="11015" max="11015" width="24" customWidth="1"/>
    <col min="11016" max="11016" width="5.5" customWidth="1"/>
    <col min="11017" max="11019" width="24" customWidth="1"/>
    <col min="11020" max="11020" width="30.125" customWidth="1"/>
    <col min="11021" max="11021" width="23.625" customWidth="1"/>
    <col min="11267" max="11268" width="12.625" customWidth="1"/>
    <col min="11269" max="11269" width="10.125" customWidth="1"/>
    <col min="11271" max="11271" width="24" customWidth="1"/>
    <col min="11272" max="11272" width="5.5" customWidth="1"/>
    <col min="11273" max="11275" width="24" customWidth="1"/>
    <col min="11276" max="11276" width="30.125" customWidth="1"/>
    <col min="11277" max="11277" width="23.625" customWidth="1"/>
    <col min="11523" max="11524" width="12.625" customWidth="1"/>
    <col min="11525" max="11525" width="10.125" customWidth="1"/>
    <col min="11527" max="11527" width="24" customWidth="1"/>
    <col min="11528" max="11528" width="5.5" customWidth="1"/>
    <col min="11529" max="11531" width="24" customWidth="1"/>
    <col min="11532" max="11532" width="30.125" customWidth="1"/>
    <col min="11533" max="11533" width="23.625" customWidth="1"/>
    <col min="11779" max="11780" width="12.625" customWidth="1"/>
    <col min="11781" max="11781" width="10.125" customWidth="1"/>
    <col min="11783" max="11783" width="24" customWidth="1"/>
    <col min="11784" max="11784" width="5.5" customWidth="1"/>
    <col min="11785" max="11787" width="24" customWidth="1"/>
    <col min="11788" max="11788" width="30.125" customWidth="1"/>
    <col min="11789" max="11789" width="23.625" customWidth="1"/>
    <col min="12035" max="12036" width="12.625" customWidth="1"/>
    <col min="12037" max="12037" width="10.125" customWidth="1"/>
    <col min="12039" max="12039" width="24" customWidth="1"/>
    <col min="12040" max="12040" width="5.5" customWidth="1"/>
    <col min="12041" max="12043" width="24" customWidth="1"/>
    <col min="12044" max="12044" width="30.125" customWidth="1"/>
    <col min="12045" max="12045" width="23.625" customWidth="1"/>
    <col min="12291" max="12292" width="12.625" customWidth="1"/>
    <col min="12293" max="12293" width="10.125" customWidth="1"/>
    <col min="12295" max="12295" width="24" customWidth="1"/>
    <col min="12296" max="12296" width="5.5" customWidth="1"/>
    <col min="12297" max="12299" width="24" customWidth="1"/>
    <col min="12300" max="12300" width="30.125" customWidth="1"/>
    <col min="12301" max="12301" width="23.625" customWidth="1"/>
    <col min="12547" max="12548" width="12.625" customWidth="1"/>
    <col min="12549" max="12549" width="10.125" customWidth="1"/>
    <col min="12551" max="12551" width="24" customWidth="1"/>
    <col min="12552" max="12552" width="5.5" customWidth="1"/>
    <col min="12553" max="12555" width="24" customWidth="1"/>
    <col min="12556" max="12556" width="30.125" customWidth="1"/>
    <col min="12557" max="12557" width="23.625" customWidth="1"/>
    <col min="12803" max="12804" width="12.625" customWidth="1"/>
    <col min="12805" max="12805" width="10.125" customWidth="1"/>
    <col min="12807" max="12807" width="24" customWidth="1"/>
    <col min="12808" max="12808" width="5.5" customWidth="1"/>
    <col min="12809" max="12811" width="24" customWidth="1"/>
    <col min="12812" max="12812" width="30.125" customWidth="1"/>
    <col min="12813" max="12813" width="23.625" customWidth="1"/>
    <col min="13059" max="13060" width="12.625" customWidth="1"/>
    <col min="13061" max="13061" width="10.125" customWidth="1"/>
    <col min="13063" max="13063" width="24" customWidth="1"/>
    <col min="13064" max="13064" width="5.5" customWidth="1"/>
    <col min="13065" max="13067" width="24" customWidth="1"/>
    <col min="13068" max="13068" width="30.125" customWidth="1"/>
    <col min="13069" max="13069" width="23.625" customWidth="1"/>
    <col min="13315" max="13316" width="12.625" customWidth="1"/>
    <col min="13317" max="13317" width="10.125" customWidth="1"/>
    <col min="13319" max="13319" width="24" customWidth="1"/>
    <col min="13320" max="13320" width="5.5" customWidth="1"/>
    <col min="13321" max="13323" width="24" customWidth="1"/>
    <col min="13324" max="13324" width="30.125" customWidth="1"/>
    <col min="13325" max="13325" width="23.625" customWidth="1"/>
    <col min="13571" max="13572" width="12.625" customWidth="1"/>
    <col min="13573" max="13573" width="10.125" customWidth="1"/>
    <col min="13575" max="13575" width="24" customWidth="1"/>
    <col min="13576" max="13576" width="5.5" customWidth="1"/>
    <col min="13577" max="13579" width="24" customWidth="1"/>
    <col min="13580" max="13580" width="30.125" customWidth="1"/>
    <col min="13581" max="13581" width="23.625" customWidth="1"/>
    <col min="13827" max="13828" width="12.625" customWidth="1"/>
    <col min="13829" max="13829" width="10.125" customWidth="1"/>
    <col min="13831" max="13831" width="24" customWidth="1"/>
    <col min="13832" max="13832" width="5.5" customWidth="1"/>
    <col min="13833" max="13835" width="24" customWidth="1"/>
    <col min="13836" max="13836" width="30.125" customWidth="1"/>
    <col min="13837" max="13837" width="23.625" customWidth="1"/>
    <col min="14083" max="14084" width="12.625" customWidth="1"/>
    <col min="14085" max="14085" width="10.125" customWidth="1"/>
    <col min="14087" max="14087" width="24" customWidth="1"/>
    <col min="14088" max="14088" width="5.5" customWidth="1"/>
    <col min="14089" max="14091" width="24" customWidth="1"/>
    <col min="14092" max="14092" width="30.125" customWidth="1"/>
    <col min="14093" max="14093" width="23.625" customWidth="1"/>
    <col min="14339" max="14340" width="12.625" customWidth="1"/>
    <col min="14341" max="14341" width="10.125" customWidth="1"/>
    <col min="14343" max="14343" width="24" customWidth="1"/>
    <col min="14344" max="14344" width="5.5" customWidth="1"/>
    <col min="14345" max="14347" width="24" customWidth="1"/>
    <col min="14348" max="14348" width="30.125" customWidth="1"/>
    <col min="14349" max="14349" width="23.625" customWidth="1"/>
    <col min="14595" max="14596" width="12.625" customWidth="1"/>
    <col min="14597" max="14597" width="10.125" customWidth="1"/>
    <col min="14599" max="14599" width="24" customWidth="1"/>
    <col min="14600" max="14600" width="5.5" customWidth="1"/>
    <col min="14601" max="14603" width="24" customWidth="1"/>
    <col min="14604" max="14604" width="30.125" customWidth="1"/>
    <col min="14605" max="14605" width="23.625" customWidth="1"/>
    <col min="14851" max="14852" width="12.625" customWidth="1"/>
    <col min="14853" max="14853" width="10.125" customWidth="1"/>
    <col min="14855" max="14855" width="24" customWidth="1"/>
    <col min="14856" max="14856" width="5.5" customWidth="1"/>
    <col min="14857" max="14859" width="24" customWidth="1"/>
    <col min="14860" max="14860" width="30.125" customWidth="1"/>
    <col min="14861" max="14861" width="23.625" customWidth="1"/>
    <col min="15107" max="15108" width="12.625" customWidth="1"/>
    <col min="15109" max="15109" width="10.125" customWidth="1"/>
    <col min="15111" max="15111" width="24" customWidth="1"/>
    <col min="15112" max="15112" width="5.5" customWidth="1"/>
    <col min="15113" max="15115" width="24" customWidth="1"/>
    <col min="15116" max="15116" width="30.125" customWidth="1"/>
    <col min="15117" max="15117" width="23.625" customWidth="1"/>
    <col min="15363" max="15364" width="12.625" customWidth="1"/>
    <col min="15365" max="15365" width="10.125" customWidth="1"/>
    <col min="15367" max="15367" width="24" customWidth="1"/>
    <col min="15368" max="15368" width="5.5" customWidth="1"/>
    <col min="15369" max="15371" width="24" customWidth="1"/>
    <col min="15372" max="15372" width="30.125" customWidth="1"/>
    <col min="15373" max="15373" width="23.625" customWidth="1"/>
    <col min="15619" max="15620" width="12.625" customWidth="1"/>
    <col min="15621" max="15621" width="10.125" customWidth="1"/>
    <col min="15623" max="15623" width="24" customWidth="1"/>
    <col min="15624" max="15624" width="5.5" customWidth="1"/>
    <col min="15625" max="15627" width="24" customWidth="1"/>
    <col min="15628" max="15628" width="30.125" customWidth="1"/>
    <col min="15629" max="15629" width="23.625" customWidth="1"/>
    <col min="15875" max="15876" width="12.625" customWidth="1"/>
    <col min="15877" max="15877" width="10.125" customWidth="1"/>
    <col min="15879" max="15879" width="24" customWidth="1"/>
    <col min="15880" max="15880" width="5.5" customWidth="1"/>
    <col min="15881" max="15883" width="24" customWidth="1"/>
    <col min="15884" max="15884" width="30.125" customWidth="1"/>
    <col min="15885" max="15885" width="23.625" customWidth="1"/>
    <col min="16131" max="16132" width="12.625" customWidth="1"/>
    <col min="16133" max="16133" width="10.125" customWidth="1"/>
    <col min="16135" max="16135" width="24" customWidth="1"/>
    <col min="16136" max="16136" width="5.5" customWidth="1"/>
    <col min="16137" max="16139" width="24" customWidth="1"/>
    <col min="16140" max="16140" width="30.125" customWidth="1"/>
    <col min="16141" max="16141" width="23.625" customWidth="1"/>
  </cols>
  <sheetData>
    <row r="1" spans="1:12" x14ac:dyDescent="0.4">
      <c r="A1" s="12" t="s">
        <v>0</v>
      </c>
      <c r="B1" s="13" t="s">
        <v>53</v>
      </c>
      <c r="C1" s="13" t="s">
        <v>1</v>
      </c>
      <c r="D1" s="13" t="s">
        <v>29</v>
      </c>
      <c r="E1" s="171" t="s">
        <v>30</v>
      </c>
      <c r="F1" s="172"/>
      <c r="G1" s="172"/>
      <c r="H1" s="172"/>
      <c r="I1" s="173"/>
      <c r="J1" s="21" t="s">
        <v>31</v>
      </c>
      <c r="K1" s="25" t="s">
        <v>32</v>
      </c>
      <c r="L1" s="14" t="s">
        <v>2</v>
      </c>
    </row>
    <row r="2" spans="1:12" x14ac:dyDescent="0.4">
      <c r="A2" s="178" t="s">
        <v>69</v>
      </c>
      <c r="B2" s="179">
        <v>43912</v>
      </c>
      <c r="C2" s="29" t="s">
        <v>70</v>
      </c>
      <c r="D2" s="34">
        <v>0.39583333333333331</v>
      </c>
      <c r="E2" s="19" t="s">
        <v>48</v>
      </c>
      <c r="F2" s="38">
        <v>4</v>
      </c>
      <c r="G2" s="1" t="s">
        <v>71</v>
      </c>
      <c r="H2" s="39">
        <v>1</v>
      </c>
      <c r="I2" s="23" t="s">
        <v>43</v>
      </c>
      <c r="J2" s="27" t="s">
        <v>42</v>
      </c>
      <c r="K2" s="27" t="s">
        <v>52</v>
      </c>
      <c r="L2" s="15"/>
    </row>
    <row r="3" spans="1:12" x14ac:dyDescent="0.4">
      <c r="A3" s="157"/>
      <c r="B3" s="176"/>
      <c r="C3" s="29" t="s">
        <v>70</v>
      </c>
      <c r="D3" s="35">
        <v>0.46180555555555558</v>
      </c>
      <c r="E3" s="19" t="s">
        <v>46</v>
      </c>
      <c r="F3" s="38">
        <v>0</v>
      </c>
      <c r="G3" s="1" t="s">
        <v>71</v>
      </c>
      <c r="H3" s="39">
        <v>0</v>
      </c>
      <c r="I3" s="23" t="s">
        <v>41</v>
      </c>
      <c r="J3" s="27" t="s">
        <v>48</v>
      </c>
      <c r="K3" s="27" t="s">
        <v>43</v>
      </c>
      <c r="L3" s="15" t="s">
        <v>72</v>
      </c>
    </row>
    <row r="4" spans="1:12" x14ac:dyDescent="0.4">
      <c r="A4" s="157"/>
      <c r="B4" s="176"/>
      <c r="C4" s="29" t="s">
        <v>70</v>
      </c>
      <c r="D4" s="36">
        <v>0.52777777777777779</v>
      </c>
      <c r="E4" s="19" t="s">
        <v>42</v>
      </c>
      <c r="F4" s="38">
        <v>1</v>
      </c>
      <c r="G4" s="1" t="s">
        <v>71</v>
      </c>
      <c r="H4" s="39">
        <v>2</v>
      </c>
      <c r="I4" s="23" t="s">
        <v>52</v>
      </c>
      <c r="J4" s="27" t="s">
        <v>46</v>
      </c>
      <c r="K4" s="27" t="s">
        <v>41</v>
      </c>
      <c r="L4" s="15"/>
    </row>
    <row r="5" spans="1:12" x14ac:dyDescent="0.4">
      <c r="A5" s="157"/>
      <c r="B5" s="176"/>
      <c r="C5" s="29" t="s">
        <v>70</v>
      </c>
      <c r="D5" s="35">
        <v>0.59722222222222221</v>
      </c>
      <c r="E5" s="19" t="s">
        <v>45</v>
      </c>
      <c r="F5" s="38">
        <v>3</v>
      </c>
      <c r="G5" s="1" t="s">
        <v>71</v>
      </c>
      <c r="H5" s="39">
        <v>1</v>
      </c>
      <c r="I5" s="23" t="s">
        <v>49</v>
      </c>
      <c r="J5" s="27" t="s">
        <v>47</v>
      </c>
      <c r="K5" s="27" t="s">
        <v>50</v>
      </c>
      <c r="L5" s="15" t="s">
        <v>73</v>
      </c>
    </row>
    <row r="6" spans="1:12" ht="19.5" thickBot="1" x14ac:dyDescent="0.45">
      <c r="A6" s="158"/>
      <c r="B6" s="177"/>
      <c r="C6" s="30" t="s">
        <v>70</v>
      </c>
      <c r="D6" s="37">
        <v>0.66319444444444442</v>
      </c>
      <c r="E6" s="18" t="s">
        <v>47</v>
      </c>
      <c r="F6" s="40">
        <v>0</v>
      </c>
      <c r="G6" s="20" t="s">
        <v>71</v>
      </c>
      <c r="H6" s="41">
        <v>5</v>
      </c>
      <c r="I6" s="24" t="s">
        <v>50</v>
      </c>
      <c r="J6" s="28" t="s">
        <v>45</v>
      </c>
      <c r="K6" s="28" t="s">
        <v>49</v>
      </c>
      <c r="L6" s="16"/>
    </row>
    <row r="7" spans="1:12" x14ac:dyDescent="0.4">
      <c r="A7" s="174" t="s">
        <v>80</v>
      </c>
      <c r="B7" s="175">
        <v>43989</v>
      </c>
      <c r="C7" s="42" t="s">
        <v>81</v>
      </c>
      <c r="D7" s="43">
        <v>0.35416666666666669</v>
      </c>
      <c r="E7" s="44" t="s">
        <v>92</v>
      </c>
      <c r="F7" s="45">
        <v>4</v>
      </c>
      <c r="G7" s="46" t="s">
        <v>71</v>
      </c>
      <c r="H7" s="47">
        <v>3</v>
      </c>
      <c r="I7" s="48" t="s">
        <v>87</v>
      </c>
      <c r="J7" s="49" t="s">
        <v>83</v>
      </c>
      <c r="K7" s="49" t="s">
        <v>88</v>
      </c>
      <c r="L7" s="50" t="s">
        <v>93</v>
      </c>
    </row>
    <row r="8" spans="1:12" ht="19.5" thickBot="1" x14ac:dyDescent="0.45">
      <c r="A8" s="157"/>
      <c r="B8" s="176"/>
      <c r="C8" s="29" t="s">
        <v>81</v>
      </c>
      <c r="D8" s="35">
        <v>0.41666666666666669</v>
      </c>
      <c r="E8" s="19" t="s">
        <v>83</v>
      </c>
      <c r="F8" s="38">
        <v>11</v>
      </c>
      <c r="G8" s="1" t="s">
        <v>71</v>
      </c>
      <c r="H8" s="39">
        <v>0</v>
      </c>
      <c r="I8" s="23" t="s">
        <v>88</v>
      </c>
      <c r="J8" s="27" t="s">
        <v>82</v>
      </c>
      <c r="K8" s="27" t="s">
        <v>87</v>
      </c>
      <c r="L8" s="15"/>
    </row>
    <row r="9" spans="1:12" x14ac:dyDescent="0.4">
      <c r="A9" s="157"/>
      <c r="B9" s="176"/>
      <c r="C9" s="29" t="s">
        <v>81</v>
      </c>
      <c r="D9" s="36">
        <v>0.47916666666666669</v>
      </c>
      <c r="E9" s="19" t="s">
        <v>84</v>
      </c>
      <c r="F9" s="38">
        <v>3</v>
      </c>
      <c r="G9" s="1" t="s">
        <v>71</v>
      </c>
      <c r="H9" s="39">
        <v>2</v>
      </c>
      <c r="I9" s="23" t="s">
        <v>89</v>
      </c>
      <c r="J9" s="27" t="s">
        <v>86</v>
      </c>
      <c r="K9" s="27" t="s">
        <v>90</v>
      </c>
      <c r="L9" s="50" t="s">
        <v>94</v>
      </c>
    </row>
    <row r="10" spans="1:12" x14ac:dyDescent="0.4">
      <c r="A10" s="157"/>
      <c r="B10" s="176"/>
      <c r="C10" s="29" t="s">
        <v>81</v>
      </c>
      <c r="D10" s="35">
        <v>0.54166666666666663</v>
      </c>
      <c r="E10" s="19" t="s">
        <v>85</v>
      </c>
      <c r="F10" s="38">
        <v>4</v>
      </c>
      <c r="G10" s="1" t="s">
        <v>71</v>
      </c>
      <c r="H10" s="39">
        <v>2</v>
      </c>
      <c r="I10" s="23" t="s">
        <v>91</v>
      </c>
      <c r="J10" s="27" t="s">
        <v>84</v>
      </c>
      <c r="K10" s="27" t="s">
        <v>89</v>
      </c>
      <c r="L10" s="15"/>
    </row>
    <row r="11" spans="1:12" ht="19.5" thickBot="1" x14ac:dyDescent="0.45">
      <c r="A11" s="158"/>
      <c r="B11" s="177"/>
      <c r="C11" s="30" t="s">
        <v>81</v>
      </c>
      <c r="D11" s="37">
        <v>0.60416666666666663</v>
      </c>
      <c r="E11" s="18" t="s">
        <v>86</v>
      </c>
      <c r="F11" s="40">
        <v>1</v>
      </c>
      <c r="G11" s="20" t="s">
        <v>71</v>
      </c>
      <c r="H11" s="41">
        <v>5</v>
      </c>
      <c r="I11" s="24" t="s">
        <v>90</v>
      </c>
      <c r="J11" s="28" t="s">
        <v>85</v>
      </c>
      <c r="K11" s="28" t="s">
        <v>91</v>
      </c>
      <c r="L11" s="16"/>
    </row>
    <row r="12" spans="1:12" ht="38.25" thickBot="1" x14ac:dyDescent="0.45">
      <c r="A12" s="76" t="s">
        <v>106</v>
      </c>
      <c r="B12" s="77">
        <v>43996</v>
      </c>
      <c r="C12" s="78" t="s">
        <v>113</v>
      </c>
      <c r="D12" s="79">
        <v>0.3611111111111111</v>
      </c>
      <c r="E12" s="80" t="s">
        <v>52</v>
      </c>
      <c r="F12" s="81">
        <v>2</v>
      </c>
      <c r="G12" s="82" t="s">
        <v>71</v>
      </c>
      <c r="H12" s="83">
        <v>4</v>
      </c>
      <c r="I12" s="48" t="s">
        <v>117</v>
      </c>
      <c r="J12" s="84" t="s">
        <v>118</v>
      </c>
      <c r="K12" s="84" t="s">
        <v>118</v>
      </c>
      <c r="L12" s="85" t="s">
        <v>119</v>
      </c>
    </row>
    <row r="13" spans="1:12" x14ac:dyDescent="0.4">
      <c r="A13" s="144" t="s">
        <v>106</v>
      </c>
      <c r="B13" s="148">
        <v>44003</v>
      </c>
      <c r="C13" s="78" t="s">
        <v>107</v>
      </c>
      <c r="D13" s="79">
        <v>0.3611111111111111</v>
      </c>
      <c r="E13" s="80" t="s">
        <v>108</v>
      </c>
      <c r="F13" s="81">
        <v>4</v>
      </c>
      <c r="G13" s="82" t="s">
        <v>71</v>
      </c>
      <c r="H13" s="83">
        <v>2</v>
      </c>
      <c r="I13" s="48" t="s">
        <v>85</v>
      </c>
      <c r="J13" s="84" t="s">
        <v>109</v>
      </c>
      <c r="K13" s="84" t="s">
        <v>83</v>
      </c>
      <c r="L13" s="85" t="s">
        <v>116</v>
      </c>
    </row>
    <row r="14" spans="1:12" x14ac:dyDescent="0.4">
      <c r="A14" s="146"/>
      <c r="B14" s="150"/>
      <c r="C14" s="86" t="s">
        <v>107</v>
      </c>
      <c r="D14" s="87">
        <v>0.4236111111111111</v>
      </c>
      <c r="E14" s="88" t="s">
        <v>109</v>
      </c>
      <c r="F14" s="89">
        <v>3</v>
      </c>
      <c r="G14" s="90" t="s">
        <v>71</v>
      </c>
      <c r="H14" s="91">
        <v>3</v>
      </c>
      <c r="I14" s="23" t="s">
        <v>83</v>
      </c>
      <c r="J14" s="92" t="s">
        <v>108</v>
      </c>
      <c r="K14" s="92" t="s">
        <v>85</v>
      </c>
      <c r="L14" s="93"/>
    </row>
    <row r="15" spans="1:12" x14ac:dyDescent="0.4">
      <c r="A15" s="146"/>
      <c r="B15" s="150"/>
      <c r="C15" s="86" t="s">
        <v>107</v>
      </c>
      <c r="D15" s="94">
        <v>0.4861111111111111</v>
      </c>
      <c r="E15" s="88" t="s">
        <v>91</v>
      </c>
      <c r="F15" s="89">
        <v>0</v>
      </c>
      <c r="G15" s="90" t="s">
        <v>71</v>
      </c>
      <c r="H15" s="91">
        <v>5</v>
      </c>
      <c r="I15" s="23" t="s">
        <v>111</v>
      </c>
      <c r="J15" s="92" t="s">
        <v>110</v>
      </c>
      <c r="K15" s="92" t="s">
        <v>89</v>
      </c>
      <c r="L15" s="93"/>
    </row>
    <row r="16" spans="1:12" x14ac:dyDescent="0.4">
      <c r="A16" s="146"/>
      <c r="B16" s="150"/>
      <c r="C16" s="86" t="s">
        <v>107</v>
      </c>
      <c r="D16" s="94">
        <v>0.54861111111111105</v>
      </c>
      <c r="E16" s="88" t="s">
        <v>110</v>
      </c>
      <c r="F16" s="89">
        <v>9</v>
      </c>
      <c r="G16" s="90" t="s">
        <v>71</v>
      </c>
      <c r="H16" s="91">
        <v>3</v>
      </c>
      <c r="I16" s="23" t="s">
        <v>89</v>
      </c>
      <c r="J16" s="92" t="s">
        <v>91</v>
      </c>
      <c r="K16" s="92" t="s">
        <v>111</v>
      </c>
      <c r="L16" s="93"/>
    </row>
    <row r="17" spans="1:12" x14ac:dyDescent="0.4">
      <c r="A17" s="146"/>
      <c r="B17" s="150"/>
      <c r="C17" s="86" t="s">
        <v>107</v>
      </c>
      <c r="D17" s="87">
        <v>0.61111111111111105</v>
      </c>
      <c r="E17" s="88" t="s">
        <v>82</v>
      </c>
      <c r="F17" s="89">
        <v>1</v>
      </c>
      <c r="G17" s="90" t="s">
        <v>71</v>
      </c>
      <c r="H17" s="91">
        <v>1</v>
      </c>
      <c r="I17" s="23" t="s">
        <v>112</v>
      </c>
      <c r="J17" s="92" t="s">
        <v>86</v>
      </c>
      <c r="K17" s="92" t="s">
        <v>87</v>
      </c>
      <c r="L17" s="93"/>
    </row>
    <row r="18" spans="1:12" ht="19.5" thickBot="1" x14ac:dyDescent="0.45">
      <c r="A18" s="147"/>
      <c r="B18" s="151"/>
      <c r="C18" s="95" t="s">
        <v>107</v>
      </c>
      <c r="D18" s="96">
        <v>0.67361111111111116</v>
      </c>
      <c r="E18" s="97" t="s">
        <v>86</v>
      </c>
      <c r="F18" s="98">
        <v>0</v>
      </c>
      <c r="G18" s="99" t="s">
        <v>71</v>
      </c>
      <c r="H18" s="100">
        <v>3</v>
      </c>
      <c r="I18" s="24" t="s">
        <v>87</v>
      </c>
      <c r="J18" s="101" t="s">
        <v>82</v>
      </c>
      <c r="K18" s="101" t="s">
        <v>112</v>
      </c>
      <c r="L18" s="102"/>
    </row>
    <row r="19" spans="1:12" x14ac:dyDescent="0.4">
      <c r="A19" s="144" t="s">
        <v>106</v>
      </c>
      <c r="B19" s="148">
        <v>44010</v>
      </c>
      <c r="C19" s="103" t="s">
        <v>113</v>
      </c>
      <c r="D19" s="104">
        <v>0.35416666666666669</v>
      </c>
      <c r="E19" s="105" t="s">
        <v>45</v>
      </c>
      <c r="F19" s="106"/>
      <c r="G19" s="107" t="s">
        <v>71</v>
      </c>
      <c r="H19" s="108"/>
      <c r="I19" s="109" t="s">
        <v>48</v>
      </c>
      <c r="J19" s="110" t="s">
        <v>52</v>
      </c>
      <c r="K19" s="110" t="s">
        <v>114</v>
      </c>
      <c r="L19" s="111" t="s">
        <v>115</v>
      </c>
    </row>
    <row r="20" spans="1:12" x14ac:dyDescent="0.4">
      <c r="A20" s="146"/>
      <c r="B20" s="150"/>
      <c r="C20" s="112" t="s">
        <v>113</v>
      </c>
      <c r="D20" s="113">
        <v>0.4236111111111111</v>
      </c>
      <c r="E20" s="114" t="s">
        <v>52</v>
      </c>
      <c r="F20" s="115"/>
      <c r="G20" s="116" t="s">
        <v>71</v>
      </c>
      <c r="H20" s="117"/>
      <c r="I20" s="118" t="s">
        <v>114</v>
      </c>
      <c r="J20" s="119" t="s">
        <v>45</v>
      </c>
      <c r="K20" s="119" t="s">
        <v>48</v>
      </c>
      <c r="L20" s="120" t="s">
        <v>115</v>
      </c>
    </row>
    <row r="21" spans="1:12" x14ac:dyDescent="0.4">
      <c r="A21" s="146"/>
      <c r="B21" s="150"/>
      <c r="C21" s="86" t="s">
        <v>113</v>
      </c>
      <c r="D21" s="94">
        <v>0.49305555555555558</v>
      </c>
      <c r="E21" s="88" t="s">
        <v>49</v>
      </c>
      <c r="F21" s="89">
        <v>0</v>
      </c>
      <c r="G21" s="90" t="s">
        <v>71</v>
      </c>
      <c r="H21" s="91">
        <v>3</v>
      </c>
      <c r="I21" s="23" t="s">
        <v>46</v>
      </c>
      <c r="J21" s="92" t="s">
        <v>42</v>
      </c>
      <c r="K21" s="92" t="s">
        <v>47</v>
      </c>
      <c r="L21" s="93"/>
    </row>
    <row r="22" spans="1:12" x14ac:dyDescent="0.4">
      <c r="A22" s="146"/>
      <c r="B22" s="150"/>
      <c r="C22" s="86" t="s">
        <v>113</v>
      </c>
      <c r="D22" s="94">
        <v>0.5625</v>
      </c>
      <c r="E22" s="88" t="s">
        <v>42</v>
      </c>
      <c r="F22" s="89">
        <v>9</v>
      </c>
      <c r="G22" s="90" t="s">
        <v>71</v>
      </c>
      <c r="H22" s="91">
        <v>1</v>
      </c>
      <c r="I22" s="23" t="s">
        <v>47</v>
      </c>
      <c r="J22" s="92" t="s">
        <v>49</v>
      </c>
      <c r="K22" s="92" t="s">
        <v>46</v>
      </c>
      <c r="L22" s="93" t="s">
        <v>121</v>
      </c>
    </row>
    <row r="23" spans="1:12" x14ac:dyDescent="0.4">
      <c r="A23" s="146"/>
      <c r="B23" s="150"/>
      <c r="C23" s="86" t="s">
        <v>113</v>
      </c>
      <c r="D23" s="87">
        <v>0.63194444444444442</v>
      </c>
      <c r="E23" s="88" t="s">
        <v>50</v>
      </c>
      <c r="F23" s="89">
        <v>8</v>
      </c>
      <c r="G23" s="90" t="s">
        <v>71</v>
      </c>
      <c r="H23" s="91">
        <v>0</v>
      </c>
      <c r="I23" s="23" t="s">
        <v>41</v>
      </c>
      <c r="J23" s="92" t="s">
        <v>110</v>
      </c>
      <c r="K23" s="92" t="s">
        <v>108</v>
      </c>
      <c r="L23" s="93"/>
    </row>
    <row r="24" spans="1:12" ht="19.5" thickBot="1" x14ac:dyDescent="0.45">
      <c r="A24" s="147"/>
      <c r="B24" s="151"/>
      <c r="C24" s="95" t="s">
        <v>107</v>
      </c>
      <c r="D24" s="96">
        <v>0.69444444444444453</v>
      </c>
      <c r="E24" s="97" t="s">
        <v>110</v>
      </c>
      <c r="F24" s="98">
        <v>2</v>
      </c>
      <c r="G24" s="99" t="s">
        <v>71</v>
      </c>
      <c r="H24" s="100">
        <v>2</v>
      </c>
      <c r="I24" s="24" t="s">
        <v>108</v>
      </c>
      <c r="J24" s="101" t="s">
        <v>50</v>
      </c>
      <c r="K24" s="101" t="s">
        <v>41</v>
      </c>
      <c r="L24" s="102" t="s">
        <v>120</v>
      </c>
    </row>
    <row r="25" spans="1:12" x14ac:dyDescent="0.4">
      <c r="A25" s="144" t="s">
        <v>134</v>
      </c>
      <c r="B25" s="148">
        <v>44024</v>
      </c>
      <c r="C25" s="78" t="s">
        <v>135</v>
      </c>
      <c r="D25" s="79">
        <v>0.35416666666666669</v>
      </c>
      <c r="E25" s="80" t="s">
        <v>83</v>
      </c>
      <c r="F25" s="81">
        <v>2</v>
      </c>
      <c r="G25" s="82" t="s">
        <v>71</v>
      </c>
      <c r="H25" s="83">
        <v>0</v>
      </c>
      <c r="I25" s="48" t="s">
        <v>112</v>
      </c>
      <c r="J25" s="84" t="s">
        <v>87</v>
      </c>
      <c r="K25" s="84" t="s">
        <v>108</v>
      </c>
      <c r="L25" s="85" t="s">
        <v>137</v>
      </c>
    </row>
    <row r="26" spans="1:12" x14ac:dyDescent="0.4">
      <c r="A26" s="146"/>
      <c r="B26" s="150"/>
      <c r="C26" s="86" t="s">
        <v>135</v>
      </c>
      <c r="D26" s="87">
        <v>0.41666666666666669</v>
      </c>
      <c r="E26" s="88" t="s">
        <v>87</v>
      </c>
      <c r="F26" s="89">
        <v>1</v>
      </c>
      <c r="G26" s="90" t="s">
        <v>71</v>
      </c>
      <c r="H26" s="91">
        <v>0</v>
      </c>
      <c r="I26" s="23" t="s">
        <v>108</v>
      </c>
      <c r="J26" s="92" t="s">
        <v>83</v>
      </c>
      <c r="K26" s="92" t="s">
        <v>112</v>
      </c>
      <c r="L26" s="93"/>
    </row>
    <row r="27" spans="1:12" x14ac:dyDescent="0.4">
      <c r="A27" s="146"/>
      <c r="B27" s="150"/>
      <c r="C27" s="86" t="s">
        <v>113</v>
      </c>
      <c r="D27" s="94">
        <v>0.47916666666666669</v>
      </c>
      <c r="E27" s="88" t="s">
        <v>43</v>
      </c>
      <c r="F27" s="89">
        <v>1</v>
      </c>
      <c r="G27" s="90" t="s">
        <v>71</v>
      </c>
      <c r="H27" s="91">
        <v>0</v>
      </c>
      <c r="I27" s="23" t="s">
        <v>49</v>
      </c>
      <c r="J27" s="92" t="s">
        <v>47</v>
      </c>
      <c r="K27" s="92" t="s">
        <v>46</v>
      </c>
      <c r="L27" s="93"/>
    </row>
    <row r="28" spans="1:12" x14ac:dyDescent="0.4">
      <c r="A28" s="146"/>
      <c r="B28" s="150"/>
      <c r="C28" s="86" t="s">
        <v>113</v>
      </c>
      <c r="D28" s="94">
        <v>0.54861111111111105</v>
      </c>
      <c r="E28" s="88" t="s">
        <v>47</v>
      </c>
      <c r="F28" s="89">
        <v>2</v>
      </c>
      <c r="G28" s="90" t="s">
        <v>71</v>
      </c>
      <c r="H28" s="91">
        <v>0</v>
      </c>
      <c r="I28" s="23" t="s">
        <v>46</v>
      </c>
      <c r="J28" s="92" t="s">
        <v>43</v>
      </c>
      <c r="K28" s="92" t="s">
        <v>49</v>
      </c>
      <c r="L28" s="93" t="s">
        <v>138</v>
      </c>
    </row>
    <row r="29" spans="1:12" x14ac:dyDescent="0.4">
      <c r="A29" s="146"/>
      <c r="B29" s="150"/>
      <c r="C29" s="86" t="s">
        <v>135</v>
      </c>
      <c r="D29" s="87">
        <v>0.61111111111111105</v>
      </c>
      <c r="E29" s="88" t="s">
        <v>85</v>
      </c>
      <c r="F29" s="89">
        <v>5</v>
      </c>
      <c r="G29" s="90" t="s">
        <v>71</v>
      </c>
      <c r="H29" s="91">
        <v>1</v>
      </c>
      <c r="I29" s="23" t="s">
        <v>136</v>
      </c>
      <c r="J29" s="92" t="s">
        <v>109</v>
      </c>
      <c r="K29" s="92" t="s">
        <v>82</v>
      </c>
      <c r="L29" s="93"/>
    </row>
    <row r="30" spans="1:12" ht="19.5" thickBot="1" x14ac:dyDescent="0.45">
      <c r="A30" s="147"/>
      <c r="B30" s="151"/>
      <c r="C30" s="95" t="s">
        <v>135</v>
      </c>
      <c r="D30" s="96">
        <v>0.67361111111111116</v>
      </c>
      <c r="E30" s="97" t="s">
        <v>109</v>
      </c>
      <c r="F30" s="98">
        <v>1</v>
      </c>
      <c r="G30" s="99" t="s">
        <v>71</v>
      </c>
      <c r="H30" s="100">
        <v>5</v>
      </c>
      <c r="I30" s="24" t="s">
        <v>82</v>
      </c>
      <c r="J30" s="101" t="s">
        <v>85</v>
      </c>
      <c r="K30" s="101" t="s">
        <v>136</v>
      </c>
      <c r="L30" s="102"/>
    </row>
    <row r="31" spans="1:12" x14ac:dyDescent="0.4">
      <c r="A31" s="144" t="s">
        <v>106</v>
      </c>
      <c r="B31" s="148">
        <v>44031</v>
      </c>
      <c r="C31" s="78" t="s">
        <v>113</v>
      </c>
      <c r="D31" s="79">
        <v>0.35416666666666669</v>
      </c>
      <c r="E31" s="80" t="s">
        <v>42</v>
      </c>
      <c r="F31" s="81">
        <v>1</v>
      </c>
      <c r="G31" s="82" t="s">
        <v>71</v>
      </c>
      <c r="H31" s="83">
        <v>3</v>
      </c>
      <c r="I31" s="48" t="s">
        <v>50</v>
      </c>
      <c r="J31" s="84" t="s">
        <v>46</v>
      </c>
      <c r="K31" s="84" t="s">
        <v>43</v>
      </c>
      <c r="L31" s="85"/>
    </row>
    <row r="32" spans="1:12" x14ac:dyDescent="0.4">
      <c r="A32" s="146"/>
      <c r="B32" s="150"/>
      <c r="C32" s="86" t="s">
        <v>113</v>
      </c>
      <c r="D32" s="87">
        <v>0.4236111111111111</v>
      </c>
      <c r="E32" s="88" t="s">
        <v>46</v>
      </c>
      <c r="F32" s="89">
        <v>5</v>
      </c>
      <c r="G32" s="90" t="s">
        <v>71</v>
      </c>
      <c r="H32" s="91">
        <v>0</v>
      </c>
      <c r="I32" s="23" t="s">
        <v>172</v>
      </c>
      <c r="J32" s="92" t="s">
        <v>42</v>
      </c>
      <c r="K32" s="92" t="s">
        <v>50</v>
      </c>
      <c r="L32" s="93" t="s">
        <v>166</v>
      </c>
    </row>
    <row r="33" spans="1:12" x14ac:dyDescent="0.4">
      <c r="A33" s="146"/>
      <c r="B33" s="150"/>
      <c r="C33" s="86" t="s">
        <v>113</v>
      </c>
      <c r="D33" s="94">
        <v>0.49305555555555558</v>
      </c>
      <c r="E33" s="88" t="s">
        <v>52</v>
      </c>
      <c r="F33" s="89">
        <v>2</v>
      </c>
      <c r="G33" s="90" t="s">
        <v>71</v>
      </c>
      <c r="H33" s="91">
        <v>0</v>
      </c>
      <c r="I33" s="23" t="s">
        <v>48</v>
      </c>
      <c r="J33" s="92" t="s">
        <v>41</v>
      </c>
      <c r="K33" s="92" t="s">
        <v>47</v>
      </c>
      <c r="L33" s="93"/>
    </row>
    <row r="34" spans="1:12" x14ac:dyDescent="0.4">
      <c r="A34" s="146"/>
      <c r="B34" s="150"/>
      <c r="C34" s="86" t="s">
        <v>113</v>
      </c>
      <c r="D34" s="94">
        <v>0.5625</v>
      </c>
      <c r="E34" s="88" t="s">
        <v>41</v>
      </c>
      <c r="F34" s="89">
        <v>1</v>
      </c>
      <c r="G34" s="90" t="s">
        <v>71</v>
      </c>
      <c r="H34" s="91">
        <v>4</v>
      </c>
      <c r="I34" s="23" t="s">
        <v>47</v>
      </c>
      <c r="J34" s="92" t="s">
        <v>52</v>
      </c>
      <c r="K34" s="92" t="s">
        <v>48</v>
      </c>
      <c r="L34" s="93" t="s">
        <v>167</v>
      </c>
    </row>
    <row r="35" spans="1:12" x14ac:dyDescent="0.4">
      <c r="A35" s="146"/>
      <c r="B35" s="150"/>
      <c r="C35" s="86" t="s">
        <v>113</v>
      </c>
      <c r="D35" s="87">
        <v>0.63194444444444442</v>
      </c>
      <c r="E35" s="88" t="s">
        <v>114</v>
      </c>
      <c r="F35" s="89">
        <v>4</v>
      </c>
      <c r="G35" s="90" t="s">
        <v>71</v>
      </c>
      <c r="H35" s="91">
        <v>0</v>
      </c>
      <c r="I35" s="23" t="s">
        <v>45</v>
      </c>
      <c r="J35" s="92" t="s">
        <v>89</v>
      </c>
      <c r="K35" s="92" t="s">
        <v>108</v>
      </c>
      <c r="L35" s="93" t="s">
        <v>168</v>
      </c>
    </row>
    <row r="36" spans="1:12" ht="19.5" thickBot="1" x14ac:dyDescent="0.45">
      <c r="A36" s="147"/>
      <c r="B36" s="151"/>
      <c r="C36" s="95" t="s">
        <v>107</v>
      </c>
      <c r="D36" s="96">
        <v>0.69444444444444453</v>
      </c>
      <c r="E36" s="97" t="s">
        <v>89</v>
      </c>
      <c r="F36" s="98">
        <v>0</v>
      </c>
      <c r="G36" s="99" t="s">
        <v>71</v>
      </c>
      <c r="H36" s="100">
        <v>8</v>
      </c>
      <c r="I36" s="24" t="s">
        <v>108</v>
      </c>
      <c r="J36" s="101" t="s">
        <v>114</v>
      </c>
      <c r="K36" s="101" t="s">
        <v>45</v>
      </c>
      <c r="L36" s="102"/>
    </row>
    <row r="37" spans="1:12" ht="18.75" customHeight="1" x14ac:dyDescent="0.4">
      <c r="A37" s="144" t="s">
        <v>106</v>
      </c>
      <c r="B37" s="160">
        <v>44045</v>
      </c>
      <c r="C37" s="78" t="s">
        <v>107</v>
      </c>
      <c r="D37" s="79">
        <v>0.34722222222222227</v>
      </c>
      <c r="E37" s="80" t="s">
        <v>87</v>
      </c>
      <c r="F37" s="81">
        <v>4</v>
      </c>
      <c r="G37" s="82" t="s">
        <v>71</v>
      </c>
      <c r="H37" s="83">
        <v>1</v>
      </c>
      <c r="I37" s="48" t="s">
        <v>111</v>
      </c>
      <c r="J37" s="84" t="s">
        <v>83</v>
      </c>
      <c r="K37" s="84" t="s">
        <v>89</v>
      </c>
      <c r="L37" s="85"/>
    </row>
    <row r="38" spans="1:12" x14ac:dyDescent="0.4">
      <c r="A38" s="145"/>
      <c r="B38" s="161"/>
      <c r="C38" s="86" t="s">
        <v>107</v>
      </c>
      <c r="D38" s="87">
        <v>0.40277777777777773</v>
      </c>
      <c r="E38" s="88" t="s">
        <v>83</v>
      </c>
      <c r="F38" s="89">
        <v>2</v>
      </c>
      <c r="G38" s="90" t="s">
        <v>71</v>
      </c>
      <c r="H38" s="91">
        <v>1</v>
      </c>
      <c r="I38" s="23" t="s">
        <v>89</v>
      </c>
      <c r="J38" s="92" t="s">
        <v>87</v>
      </c>
      <c r="K38" s="92" t="s">
        <v>111</v>
      </c>
      <c r="L38" s="93"/>
    </row>
    <row r="39" spans="1:12" x14ac:dyDescent="0.4">
      <c r="A39" s="145"/>
      <c r="B39" s="161"/>
      <c r="C39" s="86" t="s">
        <v>107</v>
      </c>
      <c r="D39" s="94">
        <v>0.45833333333333331</v>
      </c>
      <c r="E39" s="88" t="s">
        <v>86</v>
      </c>
      <c r="F39" s="89">
        <v>0</v>
      </c>
      <c r="G39" s="90" t="s">
        <v>71</v>
      </c>
      <c r="H39" s="91">
        <v>3</v>
      </c>
      <c r="I39" s="23" t="s">
        <v>85</v>
      </c>
      <c r="J39" s="92" t="s">
        <v>112</v>
      </c>
      <c r="K39" s="92" t="s">
        <v>108</v>
      </c>
      <c r="L39" s="93" t="s">
        <v>158</v>
      </c>
    </row>
    <row r="40" spans="1:12" x14ac:dyDescent="0.4">
      <c r="A40" s="145"/>
      <c r="B40" s="161"/>
      <c r="C40" s="86" t="s">
        <v>107</v>
      </c>
      <c r="D40" s="94">
        <v>0.51388888888888895</v>
      </c>
      <c r="E40" s="88" t="s">
        <v>112</v>
      </c>
      <c r="F40" s="89">
        <v>2</v>
      </c>
      <c r="G40" s="90" t="s">
        <v>71</v>
      </c>
      <c r="H40" s="91">
        <v>7</v>
      </c>
      <c r="I40" s="23" t="s">
        <v>108</v>
      </c>
      <c r="J40" s="92" t="s">
        <v>86</v>
      </c>
      <c r="K40" s="92" t="s">
        <v>85</v>
      </c>
      <c r="L40" s="93"/>
    </row>
    <row r="41" spans="1:12" x14ac:dyDescent="0.4">
      <c r="A41" s="145"/>
      <c r="B41" s="161"/>
      <c r="C41" s="86" t="s">
        <v>107</v>
      </c>
      <c r="D41" s="87">
        <v>0.56944444444444442</v>
      </c>
      <c r="E41" s="88" t="s">
        <v>110</v>
      </c>
      <c r="F41" s="89">
        <v>2</v>
      </c>
      <c r="G41" s="90" t="s">
        <v>71</v>
      </c>
      <c r="H41" s="91">
        <v>1</v>
      </c>
      <c r="I41" s="23" t="s">
        <v>91</v>
      </c>
      <c r="J41" s="92" t="s">
        <v>136</v>
      </c>
      <c r="K41" s="92" t="s">
        <v>82</v>
      </c>
      <c r="L41" s="93"/>
    </row>
    <row r="42" spans="1:12" x14ac:dyDescent="0.4">
      <c r="A42" s="145"/>
      <c r="B42" s="161"/>
      <c r="C42" s="86" t="s">
        <v>107</v>
      </c>
      <c r="D42" s="87">
        <v>0.625</v>
      </c>
      <c r="E42" s="88" t="s">
        <v>136</v>
      </c>
      <c r="F42" s="89">
        <v>0</v>
      </c>
      <c r="G42" s="90" t="s">
        <v>71</v>
      </c>
      <c r="H42" s="91">
        <v>6</v>
      </c>
      <c r="I42" s="23" t="s">
        <v>82</v>
      </c>
      <c r="J42" s="92" t="s">
        <v>110</v>
      </c>
      <c r="K42" s="92" t="s">
        <v>91</v>
      </c>
      <c r="L42" s="93" t="s">
        <v>153</v>
      </c>
    </row>
    <row r="43" spans="1:12" x14ac:dyDescent="0.4">
      <c r="A43" s="145"/>
      <c r="B43" s="161"/>
      <c r="C43" s="121" t="s">
        <v>113</v>
      </c>
      <c r="D43" s="122">
        <v>0.68055555555555547</v>
      </c>
      <c r="E43" s="123" t="s">
        <v>52</v>
      </c>
      <c r="F43" s="124">
        <v>2</v>
      </c>
      <c r="G43" s="125" t="s">
        <v>71</v>
      </c>
      <c r="H43" s="126">
        <v>0</v>
      </c>
      <c r="I43" s="127" t="s">
        <v>43</v>
      </c>
      <c r="J43" s="128" t="s">
        <v>48</v>
      </c>
      <c r="K43" s="128" t="s">
        <v>46</v>
      </c>
      <c r="L43" s="129"/>
    </row>
    <row r="44" spans="1:12" x14ac:dyDescent="0.4">
      <c r="A44" s="145"/>
      <c r="B44" s="161"/>
      <c r="C44" s="86" t="s">
        <v>113</v>
      </c>
      <c r="D44" s="87">
        <v>0.74305555555555547</v>
      </c>
      <c r="E44" s="88" t="s">
        <v>49</v>
      </c>
      <c r="F44" s="89">
        <v>0</v>
      </c>
      <c r="G44" s="90" t="s">
        <v>71</v>
      </c>
      <c r="H44" s="91">
        <v>1</v>
      </c>
      <c r="I44" s="23" t="s">
        <v>47</v>
      </c>
      <c r="J44" s="92" t="s">
        <v>52</v>
      </c>
      <c r="K44" s="92" t="s">
        <v>43</v>
      </c>
      <c r="L44" s="93"/>
    </row>
    <row r="45" spans="1:12" ht="19.5" thickBot="1" x14ac:dyDescent="0.45">
      <c r="A45" s="154"/>
      <c r="B45" s="162"/>
      <c r="C45" s="95" t="s">
        <v>113</v>
      </c>
      <c r="D45" s="96">
        <v>0.80555555555555547</v>
      </c>
      <c r="E45" s="97" t="s">
        <v>48</v>
      </c>
      <c r="F45" s="98">
        <v>2</v>
      </c>
      <c r="G45" s="99" t="s">
        <v>71</v>
      </c>
      <c r="H45" s="100">
        <v>1</v>
      </c>
      <c r="I45" s="24" t="s">
        <v>46</v>
      </c>
      <c r="J45" s="101" t="s">
        <v>49</v>
      </c>
      <c r="K45" s="101" t="s">
        <v>47</v>
      </c>
      <c r="L45" s="102" t="s">
        <v>157</v>
      </c>
    </row>
    <row r="46" spans="1:12" x14ac:dyDescent="0.4">
      <c r="A46" s="144" t="s">
        <v>134</v>
      </c>
      <c r="B46" s="148">
        <v>44052</v>
      </c>
      <c r="C46" s="78" t="s">
        <v>107</v>
      </c>
      <c r="D46" s="79">
        <v>0.35416666666666669</v>
      </c>
      <c r="E46" s="80" t="s">
        <v>112</v>
      </c>
      <c r="F46" s="81">
        <v>1</v>
      </c>
      <c r="G46" s="82" t="s">
        <v>71</v>
      </c>
      <c r="H46" s="83">
        <v>3</v>
      </c>
      <c r="I46" s="48" t="s">
        <v>86</v>
      </c>
      <c r="J46" s="84" t="s">
        <v>110</v>
      </c>
      <c r="K46" s="84" t="s">
        <v>136</v>
      </c>
      <c r="L46" s="85"/>
    </row>
    <row r="47" spans="1:12" x14ac:dyDescent="0.4">
      <c r="A47" s="146"/>
      <c r="B47" s="150"/>
      <c r="C47" s="86" t="s">
        <v>107</v>
      </c>
      <c r="D47" s="87">
        <v>0.41666666666666669</v>
      </c>
      <c r="E47" s="88" t="s">
        <v>110</v>
      </c>
      <c r="F47" s="89">
        <v>8</v>
      </c>
      <c r="G47" s="90" t="s">
        <v>71</v>
      </c>
      <c r="H47" s="91">
        <v>0</v>
      </c>
      <c r="I47" s="23" t="s">
        <v>136</v>
      </c>
      <c r="J47" s="92" t="s">
        <v>112</v>
      </c>
      <c r="K47" s="92" t="s">
        <v>86</v>
      </c>
      <c r="L47" s="93"/>
    </row>
    <row r="48" spans="1:12" x14ac:dyDescent="0.4">
      <c r="A48" s="146"/>
      <c r="B48" s="150"/>
      <c r="C48" s="86" t="s">
        <v>107</v>
      </c>
      <c r="D48" s="94">
        <v>0.47916666666666669</v>
      </c>
      <c r="E48" s="88" t="s">
        <v>109</v>
      </c>
      <c r="F48" s="89">
        <v>0</v>
      </c>
      <c r="G48" s="90" t="s">
        <v>71</v>
      </c>
      <c r="H48" s="91">
        <v>7</v>
      </c>
      <c r="I48" s="23" t="s">
        <v>87</v>
      </c>
      <c r="J48" s="92" t="s">
        <v>89</v>
      </c>
      <c r="K48" s="92" t="s">
        <v>91</v>
      </c>
      <c r="L48" s="93" t="s">
        <v>159</v>
      </c>
    </row>
    <row r="49" spans="1:12" x14ac:dyDescent="0.4">
      <c r="A49" s="146"/>
      <c r="B49" s="150"/>
      <c r="C49" s="86" t="s">
        <v>107</v>
      </c>
      <c r="D49" s="94">
        <v>0.54166666666666663</v>
      </c>
      <c r="E49" s="88" t="s">
        <v>89</v>
      </c>
      <c r="F49" s="89">
        <v>0</v>
      </c>
      <c r="G49" s="90" t="s">
        <v>71</v>
      </c>
      <c r="H49" s="91">
        <v>7</v>
      </c>
      <c r="I49" s="23" t="s">
        <v>91</v>
      </c>
      <c r="J49" s="92" t="s">
        <v>109</v>
      </c>
      <c r="K49" s="92" t="s">
        <v>87</v>
      </c>
      <c r="L49" s="93" t="s">
        <v>160</v>
      </c>
    </row>
    <row r="50" spans="1:12" x14ac:dyDescent="0.4">
      <c r="A50" s="146"/>
      <c r="B50" s="150"/>
      <c r="C50" s="86" t="s">
        <v>113</v>
      </c>
      <c r="D50" s="87">
        <v>0.60416666666666663</v>
      </c>
      <c r="E50" s="88" t="s">
        <v>42</v>
      </c>
      <c r="F50" s="89">
        <v>4</v>
      </c>
      <c r="G50" s="90" t="s">
        <v>71</v>
      </c>
      <c r="H50" s="91">
        <v>1</v>
      </c>
      <c r="I50" s="23" t="s">
        <v>43</v>
      </c>
      <c r="J50" s="92" t="s">
        <v>114</v>
      </c>
      <c r="K50" s="92" t="s">
        <v>41</v>
      </c>
      <c r="L50" s="93"/>
    </row>
    <row r="51" spans="1:12" ht="19.5" thickBot="1" x14ac:dyDescent="0.45">
      <c r="A51" s="147"/>
      <c r="B51" s="151"/>
      <c r="C51" s="95" t="s">
        <v>113</v>
      </c>
      <c r="D51" s="96">
        <v>0.67361111111111116</v>
      </c>
      <c r="E51" s="97" t="s">
        <v>114</v>
      </c>
      <c r="F51" s="98">
        <v>4</v>
      </c>
      <c r="G51" s="99" t="s">
        <v>71</v>
      </c>
      <c r="H51" s="100">
        <v>1</v>
      </c>
      <c r="I51" s="24" t="s">
        <v>41</v>
      </c>
      <c r="J51" s="101" t="s">
        <v>42</v>
      </c>
      <c r="K51" s="101" t="s">
        <v>43</v>
      </c>
      <c r="L51" s="102"/>
    </row>
    <row r="52" spans="1:12" x14ac:dyDescent="0.4">
      <c r="A52" s="144" t="s">
        <v>134</v>
      </c>
      <c r="B52" s="148">
        <v>44059</v>
      </c>
      <c r="C52" s="78" t="s">
        <v>107</v>
      </c>
      <c r="D52" s="79">
        <v>0.35416666666666669</v>
      </c>
      <c r="E52" s="80" t="s">
        <v>110</v>
      </c>
      <c r="F52" s="81">
        <v>2</v>
      </c>
      <c r="G52" s="82" t="s">
        <v>71</v>
      </c>
      <c r="H52" s="83">
        <v>2</v>
      </c>
      <c r="I52" s="48" t="s">
        <v>87</v>
      </c>
      <c r="J52" s="84" t="s">
        <v>91</v>
      </c>
      <c r="K52" s="84" t="s">
        <v>112</v>
      </c>
      <c r="L52" s="85"/>
    </row>
    <row r="53" spans="1:12" x14ac:dyDescent="0.4">
      <c r="A53" s="146"/>
      <c r="B53" s="150"/>
      <c r="C53" s="86" t="s">
        <v>107</v>
      </c>
      <c r="D53" s="87">
        <v>0.41666666666666669</v>
      </c>
      <c r="E53" s="88" t="s">
        <v>91</v>
      </c>
      <c r="F53" s="89">
        <v>0</v>
      </c>
      <c r="G53" s="90" t="s">
        <v>71</v>
      </c>
      <c r="H53" s="91">
        <v>2</v>
      </c>
      <c r="I53" s="23" t="s">
        <v>112</v>
      </c>
      <c r="J53" s="92" t="s">
        <v>110</v>
      </c>
      <c r="K53" s="92" t="s">
        <v>87</v>
      </c>
      <c r="L53" s="93"/>
    </row>
    <row r="54" spans="1:12" x14ac:dyDescent="0.4">
      <c r="A54" s="146"/>
      <c r="B54" s="150"/>
      <c r="C54" s="86" t="s">
        <v>107</v>
      </c>
      <c r="D54" s="94">
        <v>0.47916666666666669</v>
      </c>
      <c r="E54" s="88" t="s">
        <v>82</v>
      </c>
      <c r="F54" s="89">
        <v>3</v>
      </c>
      <c r="G54" s="90" t="s">
        <v>71</v>
      </c>
      <c r="H54" s="91">
        <v>1</v>
      </c>
      <c r="I54" s="23" t="s">
        <v>108</v>
      </c>
      <c r="J54" s="92" t="s">
        <v>111</v>
      </c>
      <c r="K54" s="92" t="s">
        <v>109</v>
      </c>
      <c r="L54" s="93"/>
    </row>
    <row r="55" spans="1:12" x14ac:dyDescent="0.4">
      <c r="A55" s="146"/>
      <c r="B55" s="150"/>
      <c r="C55" s="86" t="s">
        <v>107</v>
      </c>
      <c r="D55" s="94">
        <v>0.54166666666666663</v>
      </c>
      <c r="E55" s="88" t="s">
        <v>111</v>
      </c>
      <c r="F55" s="89">
        <v>4</v>
      </c>
      <c r="G55" s="90" t="s">
        <v>71</v>
      </c>
      <c r="H55" s="91">
        <v>0</v>
      </c>
      <c r="I55" s="23" t="s">
        <v>109</v>
      </c>
      <c r="J55" s="92" t="s">
        <v>82</v>
      </c>
      <c r="K55" s="92" t="s">
        <v>108</v>
      </c>
      <c r="L55" s="93"/>
    </row>
    <row r="56" spans="1:12" x14ac:dyDescent="0.4">
      <c r="A56" s="146"/>
      <c r="B56" s="150"/>
      <c r="C56" s="86" t="s">
        <v>113</v>
      </c>
      <c r="D56" s="87">
        <v>0.60416666666666663</v>
      </c>
      <c r="E56" s="88" t="s">
        <v>114</v>
      </c>
      <c r="F56" s="89">
        <v>2</v>
      </c>
      <c r="G56" s="90" t="s">
        <v>71</v>
      </c>
      <c r="H56" s="91">
        <v>1</v>
      </c>
      <c r="I56" s="23" t="s">
        <v>49</v>
      </c>
      <c r="J56" s="92" t="s">
        <v>47</v>
      </c>
      <c r="K56" s="92" t="s">
        <v>48</v>
      </c>
      <c r="L56" s="93"/>
    </row>
    <row r="57" spans="1:12" ht="19.5" thickBot="1" x14ac:dyDescent="0.45">
      <c r="A57" s="147"/>
      <c r="B57" s="151"/>
      <c r="C57" s="95" t="s">
        <v>113</v>
      </c>
      <c r="D57" s="96">
        <v>0.67708333333333337</v>
      </c>
      <c r="E57" s="97" t="s">
        <v>47</v>
      </c>
      <c r="F57" s="98">
        <v>0</v>
      </c>
      <c r="G57" s="99" t="s">
        <v>71</v>
      </c>
      <c r="H57" s="100">
        <v>7</v>
      </c>
      <c r="I57" s="24" t="s">
        <v>48</v>
      </c>
      <c r="J57" s="101" t="s">
        <v>114</v>
      </c>
      <c r="K57" s="101" t="s">
        <v>49</v>
      </c>
      <c r="L57" s="102" t="s">
        <v>178</v>
      </c>
    </row>
    <row r="58" spans="1:12" x14ac:dyDescent="0.4">
      <c r="A58" s="144" t="s">
        <v>185</v>
      </c>
      <c r="B58" s="148">
        <v>44073</v>
      </c>
      <c r="C58" s="78" t="s">
        <v>107</v>
      </c>
      <c r="D58" s="79">
        <v>0.70833333333333337</v>
      </c>
      <c r="E58" s="80" t="s">
        <v>111</v>
      </c>
      <c r="F58" s="81">
        <v>1</v>
      </c>
      <c r="G58" s="82" t="s">
        <v>71</v>
      </c>
      <c r="H58" s="83">
        <v>3</v>
      </c>
      <c r="I58" s="48" t="s">
        <v>82</v>
      </c>
      <c r="J58" s="84" t="s">
        <v>136</v>
      </c>
      <c r="K58" s="84" t="s">
        <v>86</v>
      </c>
      <c r="L58" s="85" t="s">
        <v>184</v>
      </c>
    </row>
    <row r="59" spans="1:12" x14ac:dyDescent="0.4">
      <c r="A59" s="146"/>
      <c r="B59" s="150"/>
      <c r="C59" s="86" t="s">
        <v>107</v>
      </c>
      <c r="D59" s="87">
        <v>0.77083333333333337</v>
      </c>
      <c r="E59" s="88" t="s">
        <v>136</v>
      </c>
      <c r="F59" s="89">
        <v>0</v>
      </c>
      <c r="G59" s="90" t="s">
        <v>71</v>
      </c>
      <c r="H59" s="91">
        <v>8</v>
      </c>
      <c r="I59" s="23" t="s">
        <v>86</v>
      </c>
      <c r="J59" s="92" t="s">
        <v>111</v>
      </c>
      <c r="K59" s="92" t="s">
        <v>82</v>
      </c>
      <c r="L59" s="93"/>
    </row>
    <row r="60" spans="1:12" ht="19.5" thickBot="1" x14ac:dyDescent="0.45">
      <c r="A60" s="147"/>
      <c r="B60" s="151"/>
      <c r="C60" s="95" t="s">
        <v>107</v>
      </c>
      <c r="D60" s="130">
        <v>0.83333333333333337</v>
      </c>
      <c r="E60" s="97" t="s">
        <v>89</v>
      </c>
      <c r="F60" s="98">
        <v>7</v>
      </c>
      <c r="G60" s="99" t="s">
        <v>71</v>
      </c>
      <c r="H60" s="100">
        <v>0</v>
      </c>
      <c r="I60" s="24" t="s">
        <v>85</v>
      </c>
      <c r="J60" s="101" t="s">
        <v>183</v>
      </c>
      <c r="K60" s="101" t="s">
        <v>183</v>
      </c>
      <c r="L60" s="102" t="s">
        <v>182</v>
      </c>
    </row>
    <row r="61" spans="1:12" x14ac:dyDescent="0.4">
      <c r="A61" s="144" t="s">
        <v>193</v>
      </c>
      <c r="B61" s="148">
        <v>44087</v>
      </c>
      <c r="C61" s="78" t="s">
        <v>107</v>
      </c>
      <c r="D61" s="79">
        <v>0.35416666666666669</v>
      </c>
      <c r="E61" s="80" t="s">
        <v>112</v>
      </c>
      <c r="F61" s="81">
        <v>7</v>
      </c>
      <c r="G61" s="82" t="s">
        <v>71</v>
      </c>
      <c r="H61" s="83">
        <v>0</v>
      </c>
      <c r="I61" s="48" t="s">
        <v>109</v>
      </c>
      <c r="J61" s="84" t="s">
        <v>87</v>
      </c>
      <c r="K61" s="84" t="s">
        <v>83</v>
      </c>
      <c r="L61" s="85" t="s">
        <v>194</v>
      </c>
    </row>
    <row r="62" spans="1:12" x14ac:dyDescent="0.4">
      <c r="A62" s="146"/>
      <c r="B62" s="150"/>
      <c r="C62" s="112" t="s">
        <v>107</v>
      </c>
      <c r="D62" s="113">
        <v>0.41666666666666669</v>
      </c>
      <c r="E62" s="114" t="s">
        <v>87</v>
      </c>
      <c r="F62" s="115"/>
      <c r="G62" s="116" t="s">
        <v>71</v>
      </c>
      <c r="H62" s="117"/>
      <c r="I62" s="118" t="s">
        <v>83</v>
      </c>
      <c r="J62" s="119" t="s">
        <v>112</v>
      </c>
      <c r="K62" s="119" t="s">
        <v>109</v>
      </c>
      <c r="L62" s="120" t="s">
        <v>115</v>
      </c>
    </row>
    <row r="63" spans="1:12" x14ac:dyDescent="0.4">
      <c r="A63" s="146"/>
      <c r="B63" s="150"/>
      <c r="C63" s="86" t="s">
        <v>107</v>
      </c>
      <c r="D63" s="94">
        <v>0.47916666666666669</v>
      </c>
      <c r="E63" s="88" t="s">
        <v>89</v>
      </c>
      <c r="F63" s="89">
        <v>2</v>
      </c>
      <c r="G63" s="90" t="s">
        <v>71</v>
      </c>
      <c r="H63" s="91">
        <v>1</v>
      </c>
      <c r="I63" s="23" t="s">
        <v>136</v>
      </c>
      <c r="J63" s="92" t="s">
        <v>86</v>
      </c>
      <c r="K63" s="92" t="s">
        <v>82</v>
      </c>
      <c r="L63" s="93"/>
    </row>
    <row r="64" spans="1:12" x14ac:dyDescent="0.4">
      <c r="A64" s="146"/>
      <c r="B64" s="150"/>
      <c r="C64" s="86" t="s">
        <v>107</v>
      </c>
      <c r="D64" s="94">
        <v>0.54166666666666663</v>
      </c>
      <c r="E64" s="88" t="s">
        <v>86</v>
      </c>
      <c r="F64" s="89">
        <v>1</v>
      </c>
      <c r="G64" s="90" t="s">
        <v>71</v>
      </c>
      <c r="H64" s="91">
        <v>2</v>
      </c>
      <c r="I64" s="23" t="s">
        <v>82</v>
      </c>
      <c r="J64" s="92" t="s">
        <v>89</v>
      </c>
      <c r="K64" s="92" t="s">
        <v>136</v>
      </c>
      <c r="L64" s="93"/>
    </row>
    <row r="65" spans="1:12" x14ac:dyDescent="0.4">
      <c r="A65" s="146"/>
      <c r="B65" s="150"/>
      <c r="C65" s="86" t="s">
        <v>107</v>
      </c>
      <c r="D65" s="87">
        <v>0.60416666666666663</v>
      </c>
      <c r="E65" s="88" t="s">
        <v>110</v>
      </c>
      <c r="F65" s="89">
        <v>7</v>
      </c>
      <c r="G65" s="90" t="s">
        <v>71</v>
      </c>
      <c r="H65" s="91">
        <v>0</v>
      </c>
      <c r="I65" s="23" t="s">
        <v>85</v>
      </c>
      <c r="J65" s="92" t="s">
        <v>108</v>
      </c>
      <c r="K65" s="92" t="s">
        <v>91</v>
      </c>
      <c r="L65" s="93" t="s">
        <v>195</v>
      </c>
    </row>
    <row r="66" spans="1:12" ht="19.5" thickBot="1" x14ac:dyDescent="0.45">
      <c r="A66" s="147"/>
      <c r="B66" s="151"/>
      <c r="C66" s="95" t="s">
        <v>107</v>
      </c>
      <c r="D66" s="96">
        <v>0.66666666666666663</v>
      </c>
      <c r="E66" s="97" t="s">
        <v>108</v>
      </c>
      <c r="F66" s="98">
        <v>1</v>
      </c>
      <c r="G66" s="99" t="s">
        <v>71</v>
      </c>
      <c r="H66" s="100">
        <v>0</v>
      </c>
      <c r="I66" s="24" t="s">
        <v>91</v>
      </c>
      <c r="J66" s="101" t="s">
        <v>110</v>
      </c>
      <c r="K66" s="101" t="s">
        <v>85</v>
      </c>
      <c r="L66" s="102"/>
    </row>
    <row r="67" spans="1:12" x14ac:dyDescent="0.4">
      <c r="A67" s="144" t="s">
        <v>193</v>
      </c>
      <c r="B67" s="148">
        <v>44094</v>
      </c>
      <c r="C67" s="78" t="s">
        <v>113</v>
      </c>
      <c r="D67" s="79">
        <v>0.35416666666666669</v>
      </c>
      <c r="E67" s="80" t="s">
        <v>48</v>
      </c>
      <c r="F67" s="81">
        <v>0</v>
      </c>
      <c r="G67" s="82" t="s">
        <v>71</v>
      </c>
      <c r="H67" s="83">
        <v>1</v>
      </c>
      <c r="I67" s="48" t="s">
        <v>114</v>
      </c>
      <c r="J67" s="84" t="s">
        <v>41</v>
      </c>
      <c r="K67" s="84" t="s">
        <v>42</v>
      </c>
      <c r="L67" s="85"/>
    </row>
    <row r="68" spans="1:12" x14ac:dyDescent="0.4">
      <c r="A68" s="146"/>
      <c r="B68" s="150"/>
      <c r="C68" s="86" t="s">
        <v>113</v>
      </c>
      <c r="D68" s="87">
        <v>0.4201388888888889</v>
      </c>
      <c r="E68" s="88" t="s">
        <v>41</v>
      </c>
      <c r="F68" s="89">
        <v>0</v>
      </c>
      <c r="G68" s="90" t="s">
        <v>71</v>
      </c>
      <c r="H68" s="91">
        <v>2</v>
      </c>
      <c r="I68" s="23" t="s">
        <v>42</v>
      </c>
      <c r="J68" s="92" t="s">
        <v>48</v>
      </c>
      <c r="K68" s="92" t="s">
        <v>114</v>
      </c>
      <c r="L68" s="93"/>
    </row>
    <row r="69" spans="1:12" x14ac:dyDescent="0.4">
      <c r="A69" s="146"/>
      <c r="B69" s="150"/>
      <c r="C69" s="86" t="s">
        <v>113</v>
      </c>
      <c r="D69" s="94">
        <v>0.4861111111111111</v>
      </c>
      <c r="E69" s="88" t="s">
        <v>49</v>
      </c>
      <c r="F69" s="89">
        <v>1</v>
      </c>
      <c r="G69" s="90" t="s">
        <v>71</v>
      </c>
      <c r="H69" s="91">
        <v>2</v>
      </c>
      <c r="I69" s="23" t="s">
        <v>52</v>
      </c>
      <c r="J69" s="92" t="s">
        <v>43</v>
      </c>
      <c r="K69" s="92" t="s">
        <v>45</v>
      </c>
      <c r="L69" s="93"/>
    </row>
    <row r="70" spans="1:12" x14ac:dyDescent="0.4">
      <c r="A70" s="146"/>
      <c r="B70" s="150"/>
      <c r="C70" s="86" t="s">
        <v>113</v>
      </c>
      <c r="D70" s="94">
        <v>0.55208333333333337</v>
      </c>
      <c r="E70" s="88" t="s">
        <v>43</v>
      </c>
      <c r="F70" s="89">
        <v>0</v>
      </c>
      <c r="G70" s="90" t="s">
        <v>71</v>
      </c>
      <c r="H70" s="91">
        <v>3</v>
      </c>
      <c r="I70" s="23" t="s">
        <v>45</v>
      </c>
      <c r="J70" s="92" t="s">
        <v>49</v>
      </c>
      <c r="K70" s="92" t="s">
        <v>52</v>
      </c>
      <c r="L70" s="93"/>
    </row>
    <row r="71" spans="1:12" x14ac:dyDescent="0.4">
      <c r="A71" s="146"/>
      <c r="B71" s="150"/>
      <c r="C71" s="86" t="s">
        <v>107</v>
      </c>
      <c r="D71" s="87">
        <v>0.61805555555555558</v>
      </c>
      <c r="E71" s="88" t="s">
        <v>109</v>
      </c>
      <c r="F71" s="89">
        <v>0</v>
      </c>
      <c r="G71" s="90" t="s">
        <v>71</v>
      </c>
      <c r="H71" s="91">
        <v>7</v>
      </c>
      <c r="I71" s="23" t="s">
        <v>91</v>
      </c>
      <c r="J71" s="92" t="s">
        <v>112</v>
      </c>
      <c r="K71" s="92" t="s">
        <v>136</v>
      </c>
      <c r="L71" s="93" t="s">
        <v>201</v>
      </c>
    </row>
    <row r="72" spans="1:12" ht="19.5" thickBot="1" x14ac:dyDescent="0.45">
      <c r="A72" s="147"/>
      <c r="B72" s="151"/>
      <c r="C72" s="95" t="s">
        <v>107</v>
      </c>
      <c r="D72" s="96">
        <v>0.68402777777777779</v>
      </c>
      <c r="E72" s="97" t="s">
        <v>112</v>
      </c>
      <c r="F72" s="98">
        <v>3</v>
      </c>
      <c r="G72" s="99" t="s">
        <v>71</v>
      </c>
      <c r="H72" s="100">
        <v>1</v>
      </c>
      <c r="I72" s="24" t="s">
        <v>136</v>
      </c>
      <c r="J72" s="101" t="s">
        <v>109</v>
      </c>
      <c r="K72" s="101" t="s">
        <v>91</v>
      </c>
      <c r="L72" s="102"/>
    </row>
    <row r="73" spans="1:12" x14ac:dyDescent="0.4">
      <c r="A73" s="144" t="s">
        <v>200</v>
      </c>
      <c r="B73" s="148">
        <v>44101</v>
      </c>
      <c r="C73" s="78" t="s">
        <v>113</v>
      </c>
      <c r="D73" s="79">
        <v>0.35416666666666669</v>
      </c>
      <c r="E73" s="80" t="s">
        <v>46</v>
      </c>
      <c r="F73" s="81">
        <v>1</v>
      </c>
      <c r="G73" s="82" t="s">
        <v>71</v>
      </c>
      <c r="H73" s="83">
        <v>4</v>
      </c>
      <c r="I73" s="48" t="s">
        <v>114</v>
      </c>
      <c r="J73" s="84" t="s">
        <v>49</v>
      </c>
      <c r="K73" s="84" t="s">
        <v>42</v>
      </c>
      <c r="L73" s="85" t="s">
        <v>202</v>
      </c>
    </row>
    <row r="74" spans="1:12" x14ac:dyDescent="0.4">
      <c r="A74" s="146"/>
      <c r="B74" s="150"/>
      <c r="C74" s="86" t="s">
        <v>113</v>
      </c>
      <c r="D74" s="87">
        <v>0.42708333333333331</v>
      </c>
      <c r="E74" s="88" t="s">
        <v>49</v>
      </c>
      <c r="F74" s="89">
        <v>1</v>
      </c>
      <c r="G74" s="90" t="s">
        <v>71</v>
      </c>
      <c r="H74" s="91">
        <v>2</v>
      </c>
      <c r="I74" s="23" t="s">
        <v>42</v>
      </c>
      <c r="J74" s="92" t="s">
        <v>46</v>
      </c>
      <c r="K74" s="92" t="s">
        <v>114</v>
      </c>
      <c r="L74" s="93" t="s">
        <v>203</v>
      </c>
    </row>
    <row r="75" spans="1:12" x14ac:dyDescent="0.4">
      <c r="A75" s="146"/>
      <c r="B75" s="150"/>
      <c r="C75" s="86" t="s">
        <v>113</v>
      </c>
      <c r="D75" s="94">
        <v>0.5</v>
      </c>
      <c r="E75" s="88" t="s">
        <v>47</v>
      </c>
      <c r="F75" s="89">
        <v>4</v>
      </c>
      <c r="G75" s="90" t="s">
        <v>71</v>
      </c>
      <c r="H75" s="91">
        <v>1</v>
      </c>
      <c r="I75" s="23" t="s">
        <v>52</v>
      </c>
      <c r="J75" s="92" t="s">
        <v>41</v>
      </c>
      <c r="K75" s="92" t="s">
        <v>48</v>
      </c>
      <c r="L75" s="132" t="s">
        <v>204</v>
      </c>
    </row>
    <row r="76" spans="1:12" x14ac:dyDescent="0.4">
      <c r="A76" s="146"/>
      <c r="B76" s="150"/>
      <c r="C76" s="86" t="s">
        <v>113</v>
      </c>
      <c r="D76" s="87">
        <v>0.57291666666666663</v>
      </c>
      <c r="E76" s="88" t="s">
        <v>50</v>
      </c>
      <c r="F76" s="89">
        <v>1</v>
      </c>
      <c r="G76" s="90" t="s">
        <v>71</v>
      </c>
      <c r="H76" s="91">
        <v>3</v>
      </c>
      <c r="I76" s="23" t="s">
        <v>45</v>
      </c>
      <c r="J76" s="92" t="s">
        <v>47</v>
      </c>
      <c r="K76" s="92" t="s">
        <v>52</v>
      </c>
      <c r="L76" s="93" t="s">
        <v>205</v>
      </c>
    </row>
    <row r="77" spans="1:12" ht="19.5" thickBot="1" x14ac:dyDescent="0.45">
      <c r="A77" s="147"/>
      <c r="B77" s="151"/>
      <c r="C77" s="95" t="s">
        <v>113</v>
      </c>
      <c r="D77" s="96">
        <v>0.64583333333333337</v>
      </c>
      <c r="E77" s="97" t="s">
        <v>41</v>
      </c>
      <c r="F77" s="98">
        <v>3</v>
      </c>
      <c r="G77" s="99" t="s">
        <v>71</v>
      </c>
      <c r="H77" s="100">
        <v>2</v>
      </c>
      <c r="I77" s="24" t="s">
        <v>48</v>
      </c>
      <c r="J77" s="101" t="s">
        <v>50</v>
      </c>
      <c r="K77" s="101" t="s">
        <v>45</v>
      </c>
      <c r="L77" s="102"/>
    </row>
    <row r="78" spans="1:12" x14ac:dyDescent="0.4">
      <c r="A78" s="156" t="s">
        <v>106</v>
      </c>
      <c r="B78" s="148">
        <v>44129</v>
      </c>
      <c r="C78" s="78" t="s">
        <v>113</v>
      </c>
      <c r="D78" s="79">
        <v>0.35416666666666669</v>
      </c>
      <c r="E78" s="80" t="s">
        <v>43</v>
      </c>
      <c r="F78" s="81">
        <v>0</v>
      </c>
      <c r="G78" s="82" t="s">
        <v>71</v>
      </c>
      <c r="H78" s="83">
        <v>3</v>
      </c>
      <c r="I78" s="48" t="s">
        <v>114</v>
      </c>
      <c r="J78" s="84" t="s">
        <v>49</v>
      </c>
      <c r="K78" s="84" t="s">
        <v>48</v>
      </c>
      <c r="L78" s="85"/>
    </row>
    <row r="79" spans="1:12" x14ac:dyDescent="0.4">
      <c r="A79" s="157"/>
      <c r="B79" s="150"/>
      <c r="C79" s="86" t="s">
        <v>113</v>
      </c>
      <c r="D79" s="87">
        <v>0.4201388888888889</v>
      </c>
      <c r="E79" s="88" t="s">
        <v>49</v>
      </c>
      <c r="F79" s="89">
        <v>1</v>
      </c>
      <c r="G79" s="90" t="s">
        <v>71</v>
      </c>
      <c r="H79" s="91">
        <v>2</v>
      </c>
      <c r="I79" s="23" t="s">
        <v>48</v>
      </c>
      <c r="J79" s="92" t="s">
        <v>43</v>
      </c>
      <c r="K79" s="92" t="s">
        <v>114</v>
      </c>
      <c r="L79" s="93" t="s">
        <v>217</v>
      </c>
    </row>
    <row r="80" spans="1:12" x14ac:dyDescent="0.4">
      <c r="A80" s="157"/>
      <c r="B80" s="150"/>
      <c r="C80" s="86" t="s">
        <v>107</v>
      </c>
      <c r="D80" s="94">
        <v>0.4861111111111111</v>
      </c>
      <c r="E80" s="88" t="s">
        <v>85</v>
      </c>
      <c r="F80" s="89">
        <v>3</v>
      </c>
      <c r="G80" s="90" t="s">
        <v>71</v>
      </c>
      <c r="H80" s="91">
        <v>1</v>
      </c>
      <c r="I80" s="23" t="s">
        <v>112</v>
      </c>
      <c r="J80" s="92" t="s">
        <v>83</v>
      </c>
      <c r="K80" s="92" t="s">
        <v>108</v>
      </c>
      <c r="L80" s="93" t="s">
        <v>218</v>
      </c>
    </row>
    <row r="81" spans="1:12" x14ac:dyDescent="0.4">
      <c r="A81" s="157"/>
      <c r="B81" s="150"/>
      <c r="C81" s="86" t="s">
        <v>107</v>
      </c>
      <c r="D81" s="94">
        <v>0.55208333333333337</v>
      </c>
      <c r="E81" s="88" t="s">
        <v>83</v>
      </c>
      <c r="F81" s="89">
        <v>2</v>
      </c>
      <c r="G81" s="90" t="s">
        <v>71</v>
      </c>
      <c r="H81" s="91">
        <v>1</v>
      </c>
      <c r="I81" s="23" t="s">
        <v>108</v>
      </c>
      <c r="J81" s="92" t="s">
        <v>85</v>
      </c>
      <c r="K81" s="92" t="s">
        <v>112</v>
      </c>
      <c r="L81" s="93"/>
    </row>
    <row r="82" spans="1:12" x14ac:dyDescent="0.4">
      <c r="A82" s="157"/>
      <c r="B82" s="150"/>
      <c r="C82" s="86" t="s">
        <v>107</v>
      </c>
      <c r="D82" s="87">
        <v>0.61805555555555558</v>
      </c>
      <c r="E82" s="88" t="s">
        <v>110</v>
      </c>
      <c r="F82" s="89">
        <v>2</v>
      </c>
      <c r="G82" s="90" t="s">
        <v>71</v>
      </c>
      <c r="H82" s="91">
        <v>1</v>
      </c>
      <c r="I82" s="23" t="s">
        <v>109</v>
      </c>
      <c r="J82" s="92" t="s">
        <v>87</v>
      </c>
      <c r="K82" s="92" t="s">
        <v>91</v>
      </c>
      <c r="L82" s="93"/>
    </row>
    <row r="83" spans="1:12" ht="19.5" thickBot="1" x14ac:dyDescent="0.45">
      <c r="A83" s="158"/>
      <c r="B83" s="151"/>
      <c r="C83" s="95" t="s">
        <v>107</v>
      </c>
      <c r="D83" s="96">
        <v>0.68402777777777779</v>
      </c>
      <c r="E83" s="97" t="s">
        <v>87</v>
      </c>
      <c r="F83" s="98">
        <v>3</v>
      </c>
      <c r="G83" s="99" t="s">
        <v>71</v>
      </c>
      <c r="H83" s="100">
        <v>2</v>
      </c>
      <c r="I83" s="24" t="s">
        <v>91</v>
      </c>
      <c r="J83" s="101" t="s">
        <v>110</v>
      </c>
      <c r="K83" s="101" t="s">
        <v>109</v>
      </c>
      <c r="L83" s="102"/>
    </row>
    <row r="84" spans="1:12" x14ac:dyDescent="0.4">
      <c r="A84" s="152" t="s">
        <v>80</v>
      </c>
      <c r="B84" s="159">
        <v>44143</v>
      </c>
      <c r="C84" s="78" t="s">
        <v>107</v>
      </c>
      <c r="D84" s="79">
        <v>0.71527777777777779</v>
      </c>
      <c r="E84" s="80" t="s">
        <v>86</v>
      </c>
      <c r="F84" s="81">
        <v>1</v>
      </c>
      <c r="G84" s="82" t="s">
        <v>71</v>
      </c>
      <c r="H84" s="83">
        <v>4</v>
      </c>
      <c r="I84" s="48" t="s">
        <v>83</v>
      </c>
      <c r="J84" s="84" t="s">
        <v>110</v>
      </c>
      <c r="K84" s="84" t="s">
        <v>112</v>
      </c>
      <c r="L84" s="85"/>
    </row>
    <row r="85" spans="1:12" x14ac:dyDescent="0.4">
      <c r="A85" s="152"/>
      <c r="B85" s="146"/>
      <c r="C85" s="86" t="s">
        <v>107</v>
      </c>
      <c r="D85" s="87">
        <v>0.77777777777777779</v>
      </c>
      <c r="E85" s="88" t="s">
        <v>85</v>
      </c>
      <c r="F85" s="89">
        <v>0</v>
      </c>
      <c r="G85" s="90" t="s">
        <v>71</v>
      </c>
      <c r="H85" s="91">
        <v>7</v>
      </c>
      <c r="I85" s="23" t="s">
        <v>82</v>
      </c>
      <c r="J85" s="92" t="s">
        <v>86</v>
      </c>
      <c r="K85" s="92" t="s">
        <v>83</v>
      </c>
      <c r="L85" s="93"/>
    </row>
    <row r="86" spans="1:12" ht="19.5" thickBot="1" x14ac:dyDescent="0.45">
      <c r="A86" s="153"/>
      <c r="B86" s="147"/>
      <c r="C86" s="95" t="s">
        <v>107</v>
      </c>
      <c r="D86" s="96">
        <v>0.84027777777777779</v>
      </c>
      <c r="E86" s="97" t="s">
        <v>110</v>
      </c>
      <c r="F86" s="98">
        <v>4</v>
      </c>
      <c r="G86" s="99" t="s">
        <v>71</v>
      </c>
      <c r="H86" s="100">
        <v>1</v>
      </c>
      <c r="I86" s="24" t="s">
        <v>112</v>
      </c>
      <c r="J86" s="101" t="s">
        <v>85</v>
      </c>
      <c r="K86" s="101" t="s">
        <v>82</v>
      </c>
      <c r="L86" s="102" t="s">
        <v>222</v>
      </c>
    </row>
    <row r="87" spans="1:12" x14ac:dyDescent="0.4">
      <c r="A87" s="144" t="s">
        <v>134</v>
      </c>
      <c r="B87" s="148">
        <v>44150</v>
      </c>
      <c r="C87" s="78" t="s">
        <v>113</v>
      </c>
      <c r="D87" s="79">
        <v>0.35416666666666669</v>
      </c>
      <c r="E87" s="80" t="s">
        <v>48</v>
      </c>
      <c r="F87" s="81">
        <v>0</v>
      </c>
      <c r="G87" s="82" t="s">
        <v>71</v>
      </c>
      <c r="H87" s="83">
        <v>2</v>
      </c>
      <c r="I87" s="48" t="s">
        <v>50</v>
      </c>
      <c r="J87" s="84" t="s">
        <v>108</v>
      </c>
      <c r="K87" s="84" t="s">
        <v>86</v>
      </c>
      <c r="L87" s="85" t="s">
        <v>223</v>
      </c>
    </row>
    <row r="88" spans="1:12" x14ac:dyDescent="0.4">
      <c r="A88" s="146"/>
      <c r="B88" s="150"/>
      <c r="C88" s="86" t="s">
        <v>107</v>
      </c>
      <c r="D88" s="87">
        <v>0.41666666666666669</v>
      </c>
      <c r="E88" s="88" t="s">
        <v>108</v>
      </c>
      <c r="F88" s="89">
        <v>2</v>
      </c>
      <c r="G88" s="90" t="s">
        <v>224</v>
      </c>
      <c r="H88" s="91">
        <v>2</v>
      </c>
      <c r="I88" s="23" t="s">
        <v>86</v>
      </c>
      <c r="J88" s="92" t="s">
        <v>48</v>
      </c>
      <c r="K88" s="92" t="s">
        <v>50</v>
      </c>
      <c r="L88" s="93"/>
    </row>
    <row r="89" spans="1:12" x14ac:dyDescent="0.4">
      <c r="A89" s="146"/>
      <c r="B89" s="150"/>
      <c r="C89" s="86" t="s">
        <v>113</v>
      </c>
      <c r="D89" s="94">
        <v>0.47916666666666669</v>
      </c>
      <c r="E89" s="88" t="s">
        <v>114</v>
      </c>
      <c r="F89" s="89">
        <v>2</v>
      </c>
      <c r="G89" s="90" t="s">
        <v>71</v>
      </c>
      <c r="H89" s="91">
        <v>5</v>
      </c>
      <c r="I89" s="23" t="s">
        <v>42</v>
      </c>
      <c r="J89" s="92" t="s">
        <v>43</v>
      </c>
      <c r="K89" s="92" t="s">
        <v>47</v>
      </c>
      <c r="L89" s="93"/>
    </row>
    <row r="90" spans="1:12" x14ac:dyDescent="0.4">
      <c r="A90" s="146"/>
      <c r="B90" s="150"/>
      <c r="C90" s="86" t="s">
        <v>113</v>
      </c>
      <c r="D90" s="87">
        <v>0.54166666666666663</v>
      </c>
      <c r="E90" s="88" t="s">
        <v>45</v>
      </c>
      <c r="F90" s="89">
        <v>4</v>
      </c>
      <c r="G90" s="90" t="s">
        <v>71</v>
      </c>
      <c r="H90" s="91">
        <v>3</v>
      </c>
      <c r="I90" s="23" t="s">
        <v>41</v>
      </c>
      <c r="J90" s="92" t="s">
        <v>114</v>
      </c>
      <c r="K90" s="92" t="s">
        <v>42</v>
      </c>
      <c r="L90" s="93" t="s">
        <v>225</v>
      </c>
    </row>
    <row r="91" spans="1:12" ht="19.5" thickBot="1" x14ac:dyDescent="0.45">
      <c r="A91" s="147"/>
      <c r="B91" s="151"/>
      <c r="C91" s="95" t="s">
        <v>113</v>
      </c>
      <c r="D91" s="96">
        <v>0.60416666666666663</v>
      </c>
      <c r="E91" s="97" t="s">
        <v>43</v>
      </c>
      <c r="F91" s="98">
        <v>0</v>
      </c>
      <c r="G91" s="99" t="s">
        <v>71</v>
      </c>
      <c r="H91" s="100">
        <v>1</v>
      </c>
      <c r="I91" s="24" t="s">
        <v>47</v>
      </c>
      <c r="J91" s="101" t="s">
        <v>45</v>
      </c>
      <c r="K91" s="101" t="s">
        <v>41</v>
      </c>
      <c r="L91" s="102"/>
    </row>
    <row r="92" spans="1:12" x14ac:dyDescent="0.4">
      <c r="A92" s="144" t="s">
        <v>134</v>
      </c>
      <c r="B92" s="148">
        <v>44157</v>
      </c>
      <c r="C92" s="78" t="s">
        <v>107</v>
      </c>
      <c r="D92" s="79">
        <v>0.375</v>
      </c>
      <c r="E92" s="80" t="s">
        <v>108</v>
      </c>
      <c r="F92" s="81">
        <v>2</v>
      </c>
      <c r="G92" s="82" t="s">
        <v>71</v>
      </c>
      <c r="H92" s="83">
        <v>1</v>
      </c>
      <c r="I92" s="48" t="s">
        <v>111</v>
      </c>
      <c r="J92" s="84" t="s">
        <v>91</v>
      </c>
      <c r="K92" s="84" t="s">
        <v>83</v>
      </c>
      <c r="L92" s="85"/>
    </row>
    <row r="93" spans="1:12" x14ac:dyDescent="0.4">
      <c r="A93" s="146"/>
      <c r="B93" s="150"/>
      <c r="C93" s="86" t="s">
        <v>107</v>
      </c>
      <c r="D93" s="87">
        <v>0.4375</v>
      </c>
      <c r="E93" s="88" t="s">
        <v>82</v>
      </c>
      <c r="F93" s="89">
        <v>2</v>
      </c>
      <c r="G93" s="90" t="s">
        <v>224</v>
      </c>
      <c r="H93" s="91">
        <v>1</v>
      </c>
      <c r="I93" s="23" t="s">
        <v>110</v>
      </c>
      <c r="J93" s="92" t="s">
        <v>108</v>
      </c>
      <c r="K93" s="92" t="s">
        <v>111</v>
      </c>
      <c r="L93" s="93"/>
    </row>
    <row r="94" spans="1:12" x14ac:dyDescent="0.4">
      <c r="A94" s="146"/>
      <c r="B94" s="150"/>
      <c r="C94" s="86" t="s">
        <v>107</v>
      </c>
      <c r="D94" s="94">
        <v>0.5</v>
      </c>
      <c r="E94" s="88" t="s">
        <v>91</v>
      </c>
      <c r="F94" s="89">
        <v>0</v>
      </c>
      <c r="G94" s="90" t="s">
        <v>71</v>
      </c>
      <c r="H94" s="91">
        <v>4</v>
      </c>
      <c r="I94" s="23" t="s">
        <v>83</v>
      </c>
      <c r="J94" s="92" t="s">
        <v>82</v>
      </c>
      <c r="K94" s="92" t="s">
        <v>110</v>
      </c>
      <c r="L94" s="93"/>
    </row>
    <row r="95" spans="1:12" x14ac:dyDescent="0.4">
      <c r="A95" s="146"/>
      <c r="B95" s="150"/>
      <c r="C95" s="86" t="s">
        <v>107</v>
      </c>
      <c r="D95" s="87">
        <v>0.54166666666666663</v>
      </c>
      <c r="E95" s="88" t="s">
        <v>89</v>
      </c>
      <c r="F95" s="89">
        <v>0</v>
      </c>
      <c r="G95" s="90" t="s">
        <v>71</v>
      </c>
      <c r="H95" s="91">
        <v>2</v>
      </c>
      <c r="I95" s="23" t="s">
        <v>86</v>
      </c>
      <c r="J95" s="92" t="s">
        <v>87</v>
      </c>
      <c r="K95" s="92" t="s">
        <v>85</v>
      </c>
      <c r="L95" s="93" t="s">
        <v>238</v>
      </c>
    </row>
    <row r="96" spans="1:12" ht="19.5" thickBot="1" x14ac:dyDescent="0.45">
      <c r="A96" s="147"/>
      <c r="B96" s="151"/>
      <c r="C96" s="95" t="s">
        <v>107</v>
      </c>
      <c r="D96" s="96">
        <v>0.60416666666666663</v>
      </c>
      <c r="E96" s="97" t="s">
        <v>87</v>
      </c>
      <c r="F96" s="98">
        <v>2</v>
      </c>
      <c r="G96" s="99" t="s">
        <v>71</v>
      </c>
      <c r="H96" s="100">
        <v>1</v>
      </c>
      <c r="I96" s="24" t="s">
        <v>85</v>
      </c>
      <c r="J96" s="101" t="s">
        <v>89</v>
      </c>
      <c r="K96" s="101" t="s">
        <v>86</v>
      </c>
      <c r="L96" s="102" t="s">
        <v>237</v>
      </c>
    </row>
    <row r="97" spans="1:12" x14ac:dyDescent="0.4">
      <c r="A97" s="144" t="s">
        <v>106</v>
      </c>
      <c r="B97" s="148">
        <v>44171</v>
      </c>
      <c r="C97" s="78" t="s">
        <v>113</v>
      </c>
      <c r="D97" s="79">
        <v>0.35416666666666669</v>
      </c>
      <c r="E97" s="80" t="s">
        <v>50</v>
      </c>
      <c r="F97" s="81">
        <v>1</v>
      </c>
      <c r="G97" s="82" t="s">
        <v>71</v>
      </c>
      <c r="H97" s="83">
        <v>0</v>
      </c>
      <c r="I97" s="48" t="s">
        <v>114</v>
      </c>
      <c r="J97" s="84" t="s">
        <v>45</v>
      </c>
      <c r="K97" s="84" t="s">
        <v>48</v>
      </c>
      <c r="L97" s="85" t="s">
        <v>240</v>
      </c>
    </row>
    <row r="98" spans="1:12" x14ac:dyDescent="0.4">
      <c r="A98" s="146"/>
      <c r="B98" s="150"/>
      <c r="C98" s="86" t="s">
        <v>113</v>
      </c>
      <c r="D98" s="87">
        <v>0.4201388888888889</v>
      </c>
      <c r="E98" s="88" t="s">
        <v>45</v>
      </c>
      <c r="F98" s="89">
        <v>4</v>
      </c>
      <c r="G98" s="90" t="s">
        <v>71</v>
      </c>
      <c r="H98" s="91">
        <v>4</v>
      </c>
      <c r="I98" s="23" t="s">
        <v>48</v>
      </c>
      <c r="J98" s="92" t="s">
        <v>50</v>
      </c>
      <c r="K98" s="92" t="s">
        <v>114</v>
      </c>
      <c r="L98" s="93"/>
    </row>
    <row r="99" spans="1:12" x14ac:dyDescent="0.4">
      <c r="A99" s="146"/>
      <c r="B99" s="150"/>
      <c r="C99" s="86" t="s">
        <v>107</v>
      </c>
      <c r="D99" s="94">
        <v>0.4861111111111111</v>
      </c>
      <c r="E99" s="88" t="s">
        <v>110</v>
      </c>
      <c r="F99" s="89">
        <v>0</v>
      </c>
      <c r="G99" s="90" t="s">
        <v>71</v>
      </c>
      <c r="H99" s="91">
        <v>4</v>
      </c>
      <c r="I99" s="23" t="s">
        <v>83</v>
      </c>
      <c r="J99" s="92" t="s">
        <v>91</v>
      </c>
      <c r="K99" s="92" t="s">
        <v>82</v>
      </c>
      <c r="L99" s="93" t="s">
        <v>241</v>
      </c>
    </row>
    <row r="100" spans="1:12" x14ac:dyDescent="0.4">
      <c r="A100" s="146"/>
      <c r="B100" s="150"/>
      <c r="C100" s="86" t="s">
        <v>107</v>
      </c>
      <c r="D100" s="94">
        <v>0.55208333333333337</v>
      </c>
      <c r="E100" s="88" t="s">
        <v>91</v>
      </c>
      <c r="F100" s="89">
        <v>0</v>
      </c>
      <c r="G100" s="90" t="s">
        <v>71</v>
      </c>
      <c r="H100" s="91">
        <v>10</v>
      </c>
      <c r="I100" s="23" t="s">
        <v>82</v>
      </c>
      <c r="J100" s="92" t="s">
        <v>110</v>
      </c>
      <c r="K100" s="92" t="s">
        <v>83</v>
      </c>
      <c r="L100" s="93"/>
    </row>
    <row r="101" spans="1:12" x14ac:dyDescent="0.4">
      <c r="A101" s="146"/>
      <c r="B101" s="150"/>
      <c r="C101" s="86" t="s">
        <v>107</v>
      </c>
      <c r="D101" s="87">
        <v>0.61805555555555558</v>
      </c>
      <c r="E101" s="88" t="s">
        <v>112</v>
      </c>
      <c r="F101" s="89">
        <v>4</v>
      </c>
      <c r="G101" s="90" t="s">
        <v>71</v>
      </c>
      <c r="H101" s="91">
        <v>2</v>
      </c>
      <c r="I101" s="23" t="s">
        <v>111</v>
      </c>
      <c r="J101" s="92" t="s">
        <v>108</v>
      </c>
      <c r="K101" s="92" t="s">
        <v>109</v>
      </c>
      <c r="L101" s="93"/>
    </row>
    <row r="102" spans="1:12" ht="19.5" thickBot="1" x14ac:dyDescent="0.45">
      <c r="A102" s="147"/>
      <c r="B102" s="151"/>
      <c r="C102" s="95" t="s">
        <v>107</v>
      </c>
      <c r="D102" s="96">
        <v>0.68402777777777779</v>
      </c>
      <c r="E102" s="97" t="s">
        <v>108</v>
      </c>
      <c r="F102" s="98">
        <v>7</v>
      </c>
      <c r="G102" s="99" t="s">
        <v>71</v>
      </c>
      <c r="H102" s="100">
        <v>0</v>
      </c>
      <c r="I102" s="24" t="s">
        <v>109</v>
      </c>
      <c r="J102" s="101" t="s">
        <v>112</v>
      </c>
      <c r="K102" s="101" t="s">
        <v>111</v>
      </c>
      <c r="L102" s="102"/>
    </row>
    <row r="103" spans="1:12" x14ac:dyDescent="0.4">
      <c r="A103" s="144" t="s">
        <v>106</v>
      </c>
      <c r="B103" s="148">
        <v>44185</v>
      </c>
      <c r="C103" s="78" t="s">
        <v>113</v>
      </c>
      <c r="D103" s="79">
        <v>0.35416666666666669</v>
      </c>
      <c r="E103" s="80" t="s">
        <v>52</v>
      </c>
      <c r="F103" s="81">
        <v>7</v>
      </c>
      <c r="G103" s="82" t="s">
        <v>71</v>
      </c>
      <c r="H103" s="83">
        <v>0</v>
      </c>
      <c r="I103" s="48" t="s">
        <v>114</v>
      </c>
      <c r="J103" s="84" t="s">
        <v>42</v>
      </c>
      <c r="K103" s="84" t="s">
        <v>45</v>
      </c>
      <c r="L103" s="85" t="s">
        <v>246</v>
      </c>
    </row>
    <row r="104" spans="1:12" x14ac:dyDescent="0.4">
      <c r="A104" s="146"/>
      <c r="B104" s="150"/>
      <c r="C104" s="86" t="s">
        <v>113</v>
      </c>
      <c r="D104" s="87">
        <v>0.4201388888888889</v>
      </c>
      <c r="E104" s="88" t="s">
        <v>42</v>
      </c>
      <c r="F104" s="89">
        <v>5</v>
      </c>
      <c r="G104" s="90" t="s">
        <v>71</v>
      </c>
      <c r="H104" s="91">
        <v>2</v>
      </c>
      <c r="I104" s="23" t="s">
        <v>45</v>
      </c>
      <c r="J104" s="92" t="s">
        <v>52</v>
      </c>
      <c r="K104" s="92" t="s">
        <v>114</v>
      </c>
      <c r="L104" s="93" t="s">
        <v>247</v>
      </c>
    </row>
    <row r="105" spans="1:12" x14ac:dyDescent="0.4">
      <c r="A105" s="146"/>
      <c r="B105" s="150"/>
      <c r="C105" s="86" t="s">
        <v>107</v>
      </c>
      <c r="D105" s="94">
        <v>0.4861111111111111</v>
      </c>
      <c r="E105" s="88" t="s">
        <v>108</v>
      </c>
      <c r="F105" s="89">
        <v>11</v>
      </c>
      <c r="G105" s="90" t="s">
        <v>71</v>
      </c>
      <c r="H105" s="91">
        <v>1</v>
      </c>
      <c r="I105" s="23" t="s">
        <v>136</v>
      </c>
      <c r="J105" s="92" t="s">
        <v>110</v>
      </c>
      <c r="K105" s="92" t="s">
        <v>111</v>
      </c>
      <c r="L105" s="93"/>
    </row>
    <row r="106" spans="1:12" x14ac:dyDescent="0.4">
      <c r="A106" s="146"/>
      <c r="B106" s="150"/>
      <c r="C106" s="86" t="s">
        <v>107</v>
      </c>
      <c r="D106" s="94">
        <v>0.55208333333333337</v>
      </c>
      <c r="E106" s="88" t="s">
        <v>110</v>
      </c>
      <c r="F106" s="89">
        <v>7</v>
      </c>
      <c r="G106" s="90" t="s">
        <v>71</v>
      </c>
      <c r="H106" s="91">
        <v>1</v>
      </c>
      <c r="I106" s="23" t="s">
        <v>111</v>
      </c>
      <c r="J106" s="92" t="s">
        <v>108</v>
      </c>
      <c r="K106" s="92" t="s">
        <v>136</v>
      </c>
      <c r="L106" s="93"/>
    </row>
    <row r="107" spans="1:12" x14ac:dyDescent="0.4">
      <c r="A107" s="146"/>
      <c r="B107" s="150"/>
      <c r="C107" s="86" t="s">
        <v>107</v>
      </c>
      <c r="D107" s="87">
        <v>0.61805555555555558</v>
      </c>
      <c r="E107" s="88" t="s">
        <v>109</v>
      </c>
      <c r="F107" s="89">
        <v>1</v>
      </c>
      <c r="G107" s="90" t="s">
        <v>71</v>
      </c>
      <c r="H107" s="91">
        <v>3</v>
      </c>
      <c r="I107" s="23" t="s">
        <v>86</v>
      </c>
      <c r="J107" s="92" t="s">
        <v>87</v>
      </c>
      <c r="K107" s="92" t="s">
        <v>89</v>
      </c>
      <c r="L107" s="93" t="s">
        <v>248</v>
      </c>
    </row>
    <row r="108" spans="1:12" ht="19.5" thickBot="1" x14ac:dyDescent="0.45">
      <c r="A108" s="147"/>
      <c r="B108" s="151"/>
      <c r="C108" s="95" t="s">
        <v>107</v>
      </c>
      <c r="D108" s="96">
        <v>0.68402777777777779</v>
      </c>
      <c r="E108" s="97" t="s">
        <v>87</v>
      </c>
      <c r="F108" s="98">
        <v>6</v>
      </c>
      <c r="G108" s="99" t="s">
        <v>71</v>
      </c>
      <c r="H108" s="100">
        <v>0</v>
      </c>
      <c r="I108" s="24" t="s">
        <v>89</v>
      </c>
      <c r="J108" s="101" t="s">
        <v>109</v>
      </c>
      <c r="K108" s="101" t="s">
        <v>86</v>
      </c>
      <c r="L108" s="102" t="s">
        <v>249</v>
      </c>
    </row>
    <row r="109" spans="1:12" x14ac:dyDescent="0.4">
      <c r="A109" s="144" t="s">
        <v>106</v>
      </c>
      <c r="B109" s="148">
        <v>44557</v>
      </c>
      <c r="C109" s="78" t="s">
        <v>107</v>
      </c>
      <c r="D109" s="79">
        <v>0.35416666666666669</v>
      </c>
      <c r="E109" s="80" t="s">
        <v>89</v>
      </c>
      <c r="F109" s="81">
        <v>2</v>
      </c>
      <c r="G109" s="82" t="s">
        <v>71</v>
      </c>
      <c r="H109" s="83">
        <v>5</v>
      </c>
      <c r="I109" s="48" t="s">
        <v>112</v>
      </c>
      <c r="J109" s="84" t="s">
        <v>91</v>
      </c>
      <c r="K109" s="84" t="s">
        <v>86</v>
      </c>
      <c r="L109" s="85"/>
    </row>
    <row r="110" spans="1:12" x14ac:dyDescent="0.4">
      <c r="A110" s="146"/>
      <c r="B110" s="150"/>
      <c r="C110" s="86" t="s">
        <v>107</v>
      </c>
      <c r="D110" s="87">
        <v>0.41666666666666669</v>
      </c>
      <c r="E110" s="88" t="s">
        <v>91</v>
      </c>
      <c r="F110" s="89">
        <v>1</v>
      </c>
      <c r="G110" s="90" t="s">
        <v>71</v>
      </c>
      <c r="H110" s="91">
        <v>1</v>
      </c>
      <c r="I110" s="23" t="s">
        <v>86</v>
      </c>
      <c r="J110" s="92" t="s">
        <v>89</v>
      </c>
      <c r="K110" s="92" t="s">
        <v>112</v>
      </c>
      <c r="L110" s="93"/>
    </row>
    <row r="111" spans="1:12" x14ac:dyDescent="0.4">
      <c r="A111" s="146"/>
      <c r="B111" s="150"/>
      <c r="C111" s="86" t="s">
        <v>113</v>
      </c>
      <c r="D111" s="94">
        <v>0.47916666666666669</v>
      </c>
      <c r="E111" s="88" t="s">
        <v>47</v>
      </c>
      <c r="F111" s="89">
        <v>7</v>
      </c>
      <c r="G111" s="90" t="s">
        <v>71</v>
      </c>
      <c r="H111" s="91">
        <v>0</v>
      </c>
      <c r="I111" s="23" t="s">
        <v>114</v>
      </c>
      <c r="J111" s="92" t="s">
        <v>41</v>
      </c>
      <c r="K111" s="92" t="s">
        <v>52</v>
      </c>
      <c r="L111" s="93" t="s">
        <v>261</v>
      </c>
    </row>
    <row r="112" spans="1:12" x14ac:dyDescent="0.4">
      <c r="A112" s="146"/>
      <c r="B112" s="150"/>
      <c r="C112" s="86" t="s">
        <v>113</v>
      </c>
      <c r="D112" s="94">
        <v>0.54861111111111105</v>
      </c>
      <c r="E112" s="88" t="s">
        <v>41</v>
      </c>
      <c r="F112" s="89">
        <v>0</v>
      </c>
      <c r="G112" s="90" t="s">
        <v>71</v>
      </c>
      <c r="H112" s="91">
        <v>3</v>
      </c>
      <c r="I112" s="23" t="s">
        <v>52</v>
      </c>
      <c r="J112" s="92" t="s">
        <v>47</v>
      </c>
      <c r="K112" s="92" t="s">
        <v>114</v>
      </c>
      <c r="L112" s="93" t="s">
        <v>262</v>
      </c>
    </row>
    <row r="113" spans="1:12" x14ac:dyDescent="0.4">
      <c r="A113" s="146"/>
      <c r="B113" s="150"/>
      <c r="C113" s="86" t="s">
        <v>113</v>
      </c>
      <c r="D113" s="87">
        <v>0.61805555555555558</v>
      </c>
      <c r="E113" s="88" t="s">
        <v>48</v>
      </c>
      <c r="F113" s="89">
        <v>1</v>
      </c>
      <c r="G113" s="90" t="s">
        <v>71</v>
      </c>
      <c r="H113" s="91">
        <v>3</v>
      </c>
      <c r="I113" s="23" t="s">
        <v>42</v>
      </c>
      <c r="J113" s="92" t="s">
        <v>50</v>
      </c>
      <c r="K113" s="92" t="s">
        <v>46</v>
      </c>
      <c r="L113" s="93"/>
    </row>
    <row r="114" spans="1:12" ht="19.5" thickBot="1" x14ac:dyDescent="0.45">
      <c r="A114" s="147"/>
      <c r="B114" s="151"/>
      <c r="C114" s="95" t="s">
        <v>113</v>
      </c>
      <c r="D114" s="96">
        <v>0.6875</v>
      </c>
      <c r="E114" s="97" t="s">
        <v>50</v>
      </c>
      <c r="F114" s="98">
        <v>5</v>
      </c>
      <c r="G114" s="99" t="s">
        <v>71</v>
      </c>
      <c r="H114" s="100">
        <v>1</v>
      </c>
      <c r="I114" s="24" t="s">
        <v>46</v>
      </c>
      <c r="J114" s="101" t="s">
        <v>48</v>
      </c>
      <c r="K114" s="101" t="s">
        <v>42</v>
      </c>
      <c r="L114" s="102"/>
    </row>
    <row r="115" spans="1:12" x14ac:dyDescent="0.4">
      <c r="A115" s="144" t="s">
        <v>134</v>
      </c>
      <c r="B115" s="148">
        <v>44212</v>
      </c>
      <c r="C115" s="78" t="s">
        <v>265</v>
      </c>
      <c r="D115" s="79">
        <v>0.375</v>
      </c>
      <c r="E115" s="80" t="s">
        <v>52</v>
      </c>
      <c r="F115" s="81">
        <v>0</v>
      </c>
      <c r="G115" s="82" t="s">
        <v>71</v>
      </c>
      <c r="H115" s="83">
        <v>11</v>
      </c>
      <c r="I115" s="48" t="s">
        <v>50</v>
      </c>
      <c r="J115" s="84" t="s">
        <v>46</v>
      </c>
      <c r="K115" s="84" t="s">
        <v>45</v>
      </c>
      <c r="L115" s="85"/>
    </row>
    <row r="116" spans="1:12" x14ac:dyDescent="0.4">
      <c r="A116" s="145"/>
      <c r="B116" s="149"/>
      <c r="C116" s="86" t="s">
        <v>265</v>
      </c>
      <c r="D116" s="87">
        <v>0.44444444444444442</v>
      </c>
      <c r="E116" s="88" t="s">
        <v>46</v>
      </c>
      <c r="F116" s="89">
        <v>3</v>
      </c>
      <c r="G116" s="90" t="s">
        <v>71</v>
      </c>
      <c r="H116" s="91">
        <v>1</v>
      </c>
      <c r="I116" s="23" t="s">
        <v>45</v>
      </c>
      <c r="J116" s="92" t="s">
        <v>52</v>
      </c>
      <c r="K116" s="92" t="s">
        <v>50</v>
      </c>
      <c r="L116" s="93"/>
    </row>
    <row r="117" spans="1:12" x14ac:dyDescent="0.4">
      <c r="A117" s="145"/>
      <c r="B117" s="149"/>
      <c r="C117" s="86" t="s">
        <v>107</v>
      </c>
      <c r="D117" s="94">
        <v>0.51041666666666663</v>
      </c>
      <c r="E117" s="88" t="s">
        <v>88</v>
      </c>
      <c r="F117" s="89" t="s">
        <v>267</v>
      </c>
      <c r="G117" s="90" t="s">
        <v>71</v>
      </c>
      <c r="H117" s="91" t="s">
        <v>267</v>
      </c>
      <c r="I117" s="23" t="s">
        <v>253</v>
      </c>
      <c r="J117" s="92" t="s">
        <v>82</v>
      </c>
      <c r="K117" s="92" t="s">
        <v>89</v>
      </c>
      <c r="L117" s="93" t="s">
        <v>268</v>
      </c>
    </row>
    <row r="118" spans="1:12" x14ac:dyDescent="0.4">
      <c r="A118" s="145"/>
      <c r="B118" s="149"/>
      <c r="C118" s="86" t="s">
        <v>107</v>
      </c>
      <c r="D118" s="94">
        <v>0.57291666666666663</v>
      </c>
      <c r="E118" s="88" t="s">
        <v>82</v>
      </c>
      <c r="F118" s="89">
        <v>4</v>
      </c>
      <c r="G118" s="90" t="s">
        <v>71</v>
      </c>
      <c r="H118" s="91">
        <v>0</v>
      </c>
      <c r="I118" s="23" t="s">
        <v>89</v>
      </c>
      <c r="J118" s="92" t="s">
        <v>88</v>
      </c>
      <c r="K118" s="92" t="s">
        <v>253</v>
      </c>
      <c r="L118" s="93"/>
    </row>
    <row r="119" spans="1:12" ht="19.5" thickBot="1" x14ac:dyDescent="0.45">
      <c r="A119" s="154"/>
      <c r="B119" s="155"/>
      <c r="C119" s="134" t="s">
        <v>107</v>
      </c>
      <c r="D119" s="135">
        <v>0.61111111111111105</v>
      </c>
      <c r="E119" s="136" t="s">
        <v>111</v>
      </c>
      <c r="F119" s="137">
        <v>0</v>
      </c>
      <c r="G119" s="138" t="s">
        <v>71</v>
      </c>
      <c r="H119" s="139">
        <v>7</v>
      </c>
      <c r="I119" s="140" t="s">
        <v>83</v>
      </c>
      <c r="J119" s="141" t="s">
        <v>82</v>
      </c>
      <c r="K119" s="141" t="s">
        <v>89</v>
      </c>
      <c r="L119" s="142" t="s">
        <v>275</v>
      </c>
    </row>
    <row r="120" spans="1:12" x14ac:dyDescent="0.4">
      <c r="A120" s="144" t="s">
        <v>106</v>
      </c>
      <c r="B120" s="148">
        <v>44227</v>
      </c>
      <c r="C120" s="78" t="s">
        <v>113</v>
      </c>
      <c r="D120" s="79">
        <v>0.35416666666666669</v>
      </c>
      <c r="E120" s="80" t="s">
        <v>41</v>
      </c>
      <c r="F120" s="81">
        <v>7</v>
      </c>
      <c r="G120" s="82" t="s">
        <v>71</v>
      </c>
      <c r="H120" s="83">
        <v>0</v>
      </c>
      <c r="I120" s="48" t="s">
        <v>49</v>
      </c>
      <c r="J120" s="84" t="s">
        <v>270</v>
      </c>
      <c r="K120" s="84" t="s">
        <v>270</v>
      </c>
      <c r="L120" s="85" t="s">
        <v>271</v>
      </c>
    </row>
    <row r="121" spans="1:12" x14ac:dyDescent="0.4">
      <c r="A121" s="145"/>
      <c r="B121" s="149"/>
      <c r="C121" s="86" t="s">
        <v>107</v>
      </c>
      <c r="D121" s="87">
        <v>0.4201388888888889</v>
      </c>
      <c r="E121" s="88" t="s">
        <v>83</v>
      </c>
      <c r="F121" s="89">
        <v>3</v>
      </c>
      <c r="G121" s="90" t="s">
        <v>71</v>
      </c>
      <c r="H121" s="91">
        <v>2</v>
      </c>
      <c r="I121" s="23" t="s">
        <v>85</v>
      </c>
      <c r="J121" s="92" t="s">
        <v>86</v>
      </c>
      <c r="K121" s="92" t="s">
        <v>111</v>
      </c>
      <c r="L121" s="93"/>
    </row>
    <row r="122" spans="1:12" x14ac:dyDescent="0.4">
      <c r="A122" s="146"/>
      <c r="B122" s="150"/>
      <c r="C122" s="86" t="s">
        <v>107</v>
      </c>
      <c r="D122" s="87">
        <v>0.4861111111111111</v>
      </c>
      <c r="E122" s="88" t="s">
        <v>86</v>
      </c>
      <c r="F122" s="89">
        <v>2</v>
      </c>
      <c r="G122" s="90" t="s">
        <v>71</v>
      </c>
      <c r="H122" s="91">
        <v>4</v>
      </c>
      <c r="I122" s="23" t="s">
        <v>111</v>
      </c>
      <c r="J122" s="92" t="s">
        <v>83</v>
      </c>
      <c r="K122" s="92" t="s">
        <v>85</v>
      </c>
      <c r="L122" s="93"/>
    </row>
    <row r="123" spans="1:12" x14ac:dyDescent="0.4">
      <c r="A123" s="146"/>
      <c r="B123" s="150"/>
      <c r="C123" s="86" t="s">
        <v>107</v>
      </c>
      <c r="D123" s="87">
        <v>0.55208333333333337</v>
      </c>
      <c r="E123" s="88" t="s">
        <v>89</v>
      </c>
      <c r="F123" s="89">
        <v>0</v>
      </c>
      <c r="G123" s="90" t="s">
        <v>71</v>
      </c>
      <c r="H123" s="91">
        <v>3</v>
      </c>
      <c r="I123" s="23" t="s">
        <v>109</v>
      </c>
      <c r="J123" s="92" t="s">
        <v>43</v>
      </c>
      <c r="K123" s="92" t="s">
        <v>50</v>
      </c>
      <c r="L123" s="93"/>
    </row>
    <row r="124" spans="1:12" x14ac:dyDescent="0.4">
      <c r="A124" s="146"/>
      <c r="B124" s="150"/>
      <c r="C124" s="86" t="s">
        <v>113</v>
      </c>
      <c r="D124" s="94">
        <v>0.61458333333333337</v>
      </c>
      <c r="E124" s="88" t="s">
        <v>43</v>
      </c>
      <c r="F124" s="89">
        <v>0</v>
      </c>
      <c r="G124" s="90" t="s">
        <v>71</v>
      </c>
      <c r="H124" s="91">
        <v>8</v>
      </c>
      <c r="I124" s="23" t="s">
        <v>50</v>
      </c>
      <c r="J124" s="92" t="s">
        <v>89</v>
      </c>
      <c r="K124" s="92" t="s">
        <v>109</v>
      </c>
      <c r="L124" s="93"/>
    </row>
    <row r="125" spans="1:12" ht="19.5" thickBot="1" x14ac:dyDescent="0.45">
      <c r="A125" s="147"/>
      <c r="B125" s="151"/>
      <c r="C125" s="95" t="s">
        <v>107</v>
      </c>
      <c r="D125" s="130">
        <v>0.68402777777777779</v>
      </c>
      <c r="E125" s="97" t="s">
        <v>136</v>
      </c>
      <c r="F125" s="98">
        <v>0</v>
      </c>
      <c r="G125" s="99" t="s">
        <v>71</v>
      </c>
      <c r="H125" s="100">
        <v>7</v>
      </c>
      <c r="I125" s="24" t="s">
        <v>87</v>
      </c>
      <c r="J125" s="101" t="s">
        <v>270</v>
      </c>
      <c r="K125" s="101" t="s">
        <v>270</v>
      </c>
      <c r="L125" s="102" t="s">
        <v>272</v>
      </c>
    </row>
    <row r="126" spans="1:12" x14ac:dyDescent="0.4">
      <c r="A126" s="144" t="s">
        <v>106</v>
      </c>
      <c r="B126" s="148">
        <v>44255</v>
      </c>
      <c r="C126" s="78" t="s">
        <v>107</v>
      </c>
      <c r="D126" s="79">
        <v>0.41666666666666669</v>
      </c>
      <c r="E126" s="80" t="s">
        <v>82</v>
      </c>
      <c r="F126" s="81">
        <v>3</v>
      </c>
      <c r="G126" s="82" t="s">
        <v>71</v>
      </c>
      <c r="H126" s="83">
        <v>1</v>
      </c>
      <c r="I126" s="48" t="s">
        <v>83</v>
      </c>
      <c r="J126" s="84" t="s">
        <v>91</v>
      </c>
      <c r="K126" s="84" t="s">
        <v>136</v>
      </c>
      <c r="L126" s="85" t="s">
        <v>279</v>
      </c>
    </row>
    <row r="127" spans="1:12" x14ac:dyDescent="0.4">
      <c r="A127" s="145"/>
      <c r="B127" s="149"/>
      <c r="C127" s="86" t="s">
        <v>107</v>
      </c>
      <c r="D127" s="87">
        <v>0.47916666666666669</v>
      </c>
      <c r="E127" s="88" t="s">
        <v>91</v>
      </c>
      <c r="F127" s="89">
        <v>7</v>
      </c>
      <c r="G127" s="90" t="s">
        <v>71</v>
      </c>
      <c r="H127" s="91">
        <v>0</v>
      </c>
      <c r="I127" s="23" t="s">
        <v>136</v>
      </c>
      <c r="J127" s="92" t="s">
        <v>82</v>
      </c>
      <c r="K127" s="92" t="s">
        <v>83</v>
      </c>
      <c r="L127" s="93" t="s">
        <v>281</v>
      </c>
    </row>
    <row r="128" spans="1:12" x14ac:dyDescent="0.4">
      <c r="A128" s="146"/>
      <c r="B128" s="150"/>
      <c r="C128" s="86" t="s">
        <v>107</v>
      </c>
      <c r="D128" s="87">
        <v>0.54166666666666663</v>
      </c>
      <c r="E128" s="88" t="s">
        <v>85</v>
      </c>
      <c r="F128" s="89">
        <v>4</v>
      </c>
      <c r="G128" s="90" t="s">
        <v>280</v>
      </c>
      <c r="H128" s="91">
        <v>3</v>
      </c>
      <c r="I128" s="23" t="s">
        <v>109</v>
      </c>
      <c r="J128" s="92" t="s">
        <v>112</v>
      </c>
      <c r="K128" s="92" t="s">
        <v>87</v>
      </c>
      <c r="L128" s="93"/>
    </row>
    <row r="129" spans="1:12" ht="19.5" thickBot="1" x14ac:dyDescent="0.45">
      <c r="A129" s="147"/>
      <c r="B129" s="151"/>
      <c r="C129" s="95" t="s">
        <v>107</v>
      </c>
      <c r="D129" s="96">
        <v>0.60416666666666663</v>
      </c>
      <c r="E129" s="97" t="s">
        <v>112</v>
      </c>
      <c r="F129" s="98">
        <v>2</v>
      </c>
      <c r="G129" s="99" t="s">
        <v>71</v>
      </c>
      <c r="H129" s="100">
        <v>4</v>
      </c>
      <c r="I129" s="24" t="s">
        <v>87</v>
      </c>
      <c r="J129" s="101" t="s">
        <v>85</v>
      </c>
      <c r="K129" s="101" t="s">
        <v>278</v>
      </c>
      <c r="L129" s="102"/>
    </row>
    <row r="130" spans="1:12" x14ac:dyDescent="0.4">
      <c r="A130" s="144" t="s">
        <v>69</v>
      </c>
      <c r="B130" s="148">
        <v>44268</v>
      </c>
      <c r="C130" s="78" t="s">
        <v>70</v>
      </c>
      <c r="D130" s="79">
        <v>0.40277777777777773</v>
      </c>
      <c r="E130" s="80" t="s">
        <v>46</v>
      </c>
      <c r="F130" s="81">
        <v>1</v>
      </c>
      <c r="G130" s="82" t="s">
        <v>71</v>
      </c>
      <c r="H130" s="83">
        <v>2</v>
      </c>
      <c r="I130" s="48" t="s">
        <v>42</v>
      </c>
      <c r="J130" s="84" t="s">
        <v>45</v>
      </c>
      <c r="K130" s="84" t="s">
        <v>52</v>
      </c>
      <c r="L130" s="85" t="s">
        <v>288</v>
      </c>
    </row>
    <row r="131" spans="1:12" x14ac:dyDescent="0.4">
      <c r="A131" s="145"/>
      <c r="B131" s="149"/>
      <c r="C131" s="86" t="s">
        <v>70</v>
      </c>
      <c r="D131" s="87">
        <v>0.47222222222222227</v>
      </c>
      <c r="E131" s="88" t="s">
        <v>45</v>
      </c>
      <c r="F131" s="89">
        <v>0</v>
      </c>
      <c r="G131" s="90" t="s">
        <v>71</v>
      </c>
      <c r="H131" s="91">
        <v>7</v>
      </c>
      <c r="I131" s="23" t="s">
        <v>52</v>
      </c>
      <c r="J131" s="92" t="s">
        <v>46</v>
      </c>
      <c r="K131" s="92" t="s">
        <v>42</v>
      </c>
      <c r="L131" s="93" t="s">
        <v>286</v>
      </c>
    </row>
    <row r="132" spans="1:12" x14ac:dyDescent="0.4">
      <c r="A132" s="146"/>
      <c r="B132" s="150"/>
      <c r="C132" s="86" t="s">
        <v>107</v>
      </c>
      <c r="D132" s="87">
        <v>0.59027777777777779</v>
      </c>
      <c r="E132" s="88" t="s">
        <v>61</v>
      </c>
      <c r="F132" s="89" t="s">
        <v>284</v>
      </c>
      <c r="G132" s="90" t="s">
        <v>71</v>
      </c>
      <c r="H132" s="91" t="s">
        <v>284</v>
      </c>
      <c r="I132" s="23" t="s">
        <v>285</v>
      </c>
      <c r="J132" s="92" t="s">
        <v>50</v>
      </c>
      <c r="K132" s="92" t="s">
        <v>49</v>
      </c>
      <c r="L132" s="93" t="s">
        <v>287</v>
      </c>
    </row>
    <row r="133" spans="1:12" ht="19.5" thickBot="1" x14ac:dyDescent="0.45">
      <c r="A133" s="147"/>
      <c r="B133" s="151"/>
      <c r="C133" s="95" t="s">
        <v>70</v>
      </c>
      <c r="D133" s="96">
        <v>0.65625</v>
      </c>
      <c r="E133" s="97" t="s">
        <v>50</v>
      </c>
      <c r="F133" s="98">
        <v>7</v>
      </c>
      <c r="G133" s="99" t="s">
        <v>71</v>
      </c>
      <c r="H133" s="100">
        <v>0</v>
      </c>
      <c r="I133" s="24" t="s">
        <v>49</v>
      </c>
      <c r="J133" s="101" t="s">
        <v>61</v>
      </c>
      <c r="K133" s="101" t="s">
        <v>285</v>
      </c>
      <c r="L133" s="102" t="s">
        <v>289</v>
      </c>
    </row>
    <row r="134" spans="1:12" x14ac:dyDescent="0.4">
      <c r="A134" s="163" t="s">
        <v>106</v>
      </c>
      <c r="B134" s="167">
        <v>44283</v>
      </c>
      <c r="C134" s="51" t="s">
        <v>70</v>
      </c>
      <c r="D134" s="52">
        <v>0.35416666666666669</v>
      </c>
      <c r="E134" s="53" t="s">
        <v>45</v>
      </c>
      <c r="F134" s="54">
        <v>2</v>
      </c>
      <c r="G134" s="55" t="s">
        <v>71</v>
      </c>
      <c r="H134" s="56">
        <v>4</v>
      </c>
      <c r="I134" s="57" t="s">
        <v>47</v>
      </c>
      <c r="J134" s="58" t="s">
        <v>61</v>
      </c>
      <c r="K134" s="58" t="s">
        <v>61</v>
      </c>
      <c r="L134" s="59"/>
    </row>
    <row r="135" spans="1:12" x14ac:dyDescent="0.4">
      <c r="A135" s="164"/>
      <c r="B135" s="168"/>
      <c r="C135" s="60" t="s">
        <v>107</v>
      </c>
      <c r="D135" s="61">
        <v>0.4236111111111111</v>
      </c>
      <c r="E135" s="62" t="s">
        <v>85</v>
      </c>
      <c r="F135" s="63">
        <v>3</v>
      </c>
      <c r="G135" s="64" t="s">
        <v>71</v>
      </c>
      <c r="H135" s="65">
        <v>7</v>
      </c>
      <c r="I135" s="66" t="s">
        <v>61</v>
      </c>
      <c r="J135" s="67" t="s">
        <v>47</v>
      </c>
      <c r="K135" s="67" t="s">
        <v>47</v>
      </c>
      <c r="L135" s="68"/>
    </row>
    <row r="136" spans="1:12" x14ac:dyDescent="0.4">
      <c r="A136" s="165"/>
      <c r="B136" s="169"/>
      <c r="C136" s="60" t="s">
        <v>70</v>
      </c>
      <c r="D136" s="61">
        <v>0.4861111111111111</v>
      </c>
      <c r="E136" s="62" t="s">
        <v>41</v>
      </c>
      <c r="F136" s="63">
        <v>3</v>
      </c>
      <c r="G136" s="64" t="s">
        <v>71</v>
      </c>
      <c r="H136" s="65">
        <v>2</v>
      </c>
      <c r="I136" s="66" t="s">
        <v>43</v>
      </c>
      <c r="J136" s="67" t="s">
        <v>87</v>
      </c>
      <c r="K136" s="67" t="s">
        <v>83</v>
      </c>
      <c r="L136" s="68"/>
    </row>
    <row r="137" spans="1:12" ht="19.5" thickBot="1" x14ac:dyDescent="0.45">
      <c r="A137" s="166"/>
      <c r="B137" s="170"/>
      <c r="C137" s="69" t="s">
        <v>107</v>
      </c>
      <c r="D137" s="143">
        <v>0.54861111111111105</v>
      </c>
      <c r="E137" s="70" t="s">
        <v>87</v>
      </c>
      <c r="F137" s="71">
        <v>4</v>
      </c>
      <c r="G137" s="72" t="s">
        <v>71</v>
      </c>
      <c r="H137" s="73">
        <v>0</v>
      </c>
      <c r="I137" s="74" t="s">
        <v>83</v>
      </c>
      <c r="J137" s="75" t="s">
        <v>41</v>
      </c>
      <c r="K137" s="75" t="s">
        <v>43</v>
      </c>
      <c r="L137" s="233" t="s">
        <v>292</v>
      </c>
    </row>
  </sheetData>
  <mergeCells count="51">
    <mergeCell ref="A31:A36"/>
    <mergeCell ref="A58:A60"/>
    <mergeCell ref="B58:B60"/>
    <mergeCell ref="A134:A137"/>
    <mergeCell ref="B134:B137"/>
    <mergeCell ref="E1:I1"/>
    <mergeCell ref="A7:A11"/>
    <mergeCell ref="B7:B11"/>
    <mergeCell ref="A25:A30"/>
    <mergeCell ref="B25:B30"/>
    <mergeCell ref="A13:A18"/>
    <mergeCell ref="B13:B18"/>
    <mergeCell ref="A19:A24"/>
    <mergeCell ref="B19:B24"/>
    <mergeCell ref="A2:A6"/>
    <mergeCell ref="B2:B6"/>
    <mergeCell ref="A67:A72"/>
    <mergeCell ref="B73:B77"/>
    <mergeCell ref="A52:A57"/>
    <mergeCell ref="B52:B57"/>
    <mergeCell ref="A130:A133"/>
    <mergeCell ref="B130:B133"/>
    <mergeCell ref="B31:B36"/>
    <mergeCell ref="A78:A83"/>
    <mergeCell ref="B78:B83"/>
    <mergeCell ref="A87:A91"/>
    <mergeCell ref="A92:A96"/>
    <mergeCell ref="B84:B86"/>
    <mergeCell ref="B87:B91"/>
    <mergeCell ref="B92:B96"/>
    <mergeCell ref="A37:A45"/>
    <mergeCell ref="B37:B45"/>
    <mergeCell ref="A46:A51"/>
    <mergeCell ref="B46:B51"/>
    <mergeCell ref="A61:A66"/>
    <mergeCell ref="B61:B66"/>
    <mergeCell ref="B67:B72"/>
    <mergeCell ref="A73:A77"/>
    <mergeCell ref="A126:A129"/>
    <mergeCell ref="B126:B129"/>
    <mergeCell ref="A120:A125"/>
    <mergeCell ref="B120:B125"/>
    <mergeCell ref="A84:A86"/>
    <mergeCell ref="A109:A114"/>
    <mergeCell ref="B109:B114"/>
    <mergeCell ref="A103:A108"/>
    <mergeCell ref="B103:B108"/>
    <mergeCell ref="A97:A102"/>
    <mergeCell ref="B97:B102"/>
    <mergeCell ref="A115:A119"/>
    <mergeCell ref="B115:B1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2A558-F6B7-4A9C-BC8D-598D70A68102}">
  <dimension ref="A1:AQ28"/>
  <sheetViews>
    <sheetView zoomScale="80" zoomScaleNormal="80" workbookViewId="0">
      <selection sqref="A1:A2"/>
    </sheetView>
  </sheetViews>
  <sheetFormatPr defaultRowHeight="18.75" x14ac:dyDescent="0.4"/>
  <cols>
    <col min="1" max="1" width="15.25" style="3" customWidth="1"/>
    <col min="2" max="34" width="4.875" style="3" customWidth="1"/>
    <col min="35" max="43" width="5.25" style="3" customWidth="1"/>
    <col min="44" max="16384" width="9" style="3"/>
  </cols>
  <sheetData>
    <row r="1" spans="1:43" ht="22.5" customHeight="1" x14ac:dyDescent="0.4">
      <c r="A1" s="209" t="s">
        <v>3</v>
      </c>
      <c r="B1" s="210" t="s">
        <v>37</v>
      </c>
      <c r="C1" s="211"/>
      <c r="D1" s="211"/>
      <c r="E1" s="212" t="s">
        <v>36</v>
      </c>
      <c r="F1" s="213"/>
      <c r="G1" s="214"/>
      <c r="H1" s="218" t="s">
        <v>26</v>
      </c>
      <c r="I1" s="218"/>
      <c r="J1" s="218"/>
      <c r="K1" s="211" t="s">
        <v>33</v>
      </c>
      <c r="L1" s="211"/>
      <c r="M1" s="211"/>
      <c r="N1" s="211" t="s">
        <v>38</v>
      </c>
      <c r="O1" s="211"/>
      <c r="P1" s="211"/>
      <c r="Q1" s="211" t="s">
        <v>39</v>
      </c>
      <c r="R1" s="211"/>
      <c r="S1" s="211"/>
      <c r="T1" s="222" t="s">
        <v>34</v>
      </c>
      <c r="U1" s="223"/>
      <c r="V1" s="223"/>
      <c r="W1" s="211" t="s">
        <v>27</v>
      </c>
      <c r="X1" s="211"/>
      <c r="Y1" s="211"/>
      <c r="Z1" s="211" t="s">
        <v>35</v>
      </c>
      <c r="AA1" s="211"/>
      <c r="AB1" s="211"/>
      <c r="AC1" s="211" t="s">
        <v>54</v>
      </c>
      <c r="AD1" s="211"/>
      <c r="AE1" s="211"/>
      <c r="AF1" s="218" t="s">
        <v>55</v>
      </c>
      <c r="AG1" s="218"/>
      <c r="AH1" s="218"/>
      <c r="AI1" s="219" t="s">
        <v>4</v>
      </c>
      <c r="AJ1" s="219" t="s">
        <v>5</v>
      </c>
      <c r="AK1" s="219" t="s">
        <v>6</v>
      </c>
      <c r="AL1" s="219" t="s">
        <v>7</v>
      </c>
      <c r="AM1" s="221" t="s">
        <v>8</v>
      </c>
      <c r="AN1" s="219" t="s">
        <v>9</v>
      </c>
      <c r="AO1" s="219" t="s">
        <v>10</v>
      </c>
      <c r="AP1" s="220" t="s">
        <v>11</v>
      </c>
      <c r="AQ1" s="219" t="s">
        <v>12</v>
      </c>
    </row>
    <row r="2" spans="1:43" ht="22.5" customHeight="1" x14ac:dyDescent="0.4">
      <c r="A2" s="209"/>
      <c r="B2" s="210"/>
      <c r="C2" s="211"/>
      <c r="D2" s="211"/>
      <c r="E2" s="215"/>
      <c r="F2" s="216"/>
      <c r="G2" s="217"/>
      <c r="H2" s="218"/>
      <c r="I2" s="218"/>
      <c r="J2" s="218"/>
      <c r="K2" s="211"/>
      <c r="L2" s="211"/>
      <c r="M2" s="211"/>
      <c r="N2" s="211"/>
      <c r="O2" s="211"/>
      <c r="P2" s="211"/>
      <c r="Q2" s="211"/>
      <c r="R2" s="211"/>
      <c r="S2" s="211"/>
      <c r="T2" s="223"/>
      <c r="U2" s="223"/>
      <c r="V2" s="223"/>
      <c r="W2" s="211"/>
      <c r="X2" s="211"/>
      <c r="Y2" s="211"/>
      <c r="Z2" s="211"/>
      <c r="AA2" s="211"/>
      <c r="AB2" s="211"/>
      <c r="AC2" s="211"/>
      <c r="AD2" s="211"/>
      <c r="AE2" s="211"/>
      <c r="AF2" s="218"/>
      <c r="AG2" s="218"/>
      <c r="AH2" s="218"/>
      <c r="AI2" s="219"/>
      <c r="AJ2" s="219"/>
      <c r="AK2" s="219"/>
      <c r="AL2" s="219"/>
      <c r="AM2" s="221"/>
      <c r="AN2" s="219"/>
      <c r="AO2" s="219"/>
      <c r="AP2" s="220"/>
      <c r="AQ2" s="219"/>
    </row>
    <row r="3" spans="1:43" ht="22.5" x14ac:dyDescent="0.4">
      <c r="A3" s="203" t="s">
        <v>37</v>
      </c>
      <c r="B3" s="197" t="s">
        <v>13</v>
      </c>
      <c r="C3" s="198"/>
      <c r="D3" s="199"/>
      <c r="E3" s="193" t="s">
        <v>51</v>
      </c>
      <c r="F3" s="193"/>
      <c r="G3" s="194"/>
      <c r="H3" s="193" t="s">
        <v>130</v>
      </c>
      <c r="I3" s="193"/>
      <c r="J3" s="194"/>
      <c r="K3" s="193" t="s">
        <v>51</v>
      </c>
      <c r="L3" s="193"/>
      <c r="M3" s="194"/>
      <c r="N3" s="193" t="s">
        <v>165</v>
      </c>
      <c r="O3" s="193"/>
      <c r="P3" s="194"/>
      <c r="Q3" s="193" t="s">
        <v>51</v>
      </c>
      <c r="R3" s="193"/>
      <c r="S3" s="194"/>
      <c r="T3" s="193" t="s">
        <v>51</v>
      </c>
      <c r="U3" s="193"/>
      <c r="V3" s="194"/>
      <c r="W3" s="193" t="s">
        <v>25</v>
      </c>
      <c r="X3" s="193"/>
      <c r="Y3" s="194"/>
      <c r="Z3" s="193" t="s">
        <v>51</v>
      </c>
      <c r="AA3" s="193"/>
      <c r="AB3" s="194"/>
      <c r="AC3" s="193" t="s">
        <v>51</v>
      </c>
      <c r="AD3" s="193"/>
      <c r="AE3" s="194"/>
      <c r="AF3" s="193" t="s">
        <v>51</v>
      </c>
      <c r="AG3" s="193"/>
      <c r="AH3" s="194"/>
      <c r="AI3" s="180">
        <f>SUM(AJ3:AL4)</f>
        <v>10</v>
      </c>
      <c r="AJ3" s="180">
        <v>9</v>
      </c>
      <c r="AK3" s="180">
        <v>0</v>
      </c>
      <c r="AL3" s="180">
        <v>1</v>
      </c>
      <c r="AM3" s="185">
        <v>27</v>
      </c>
      <c r="AN3" s="180">
        <f>SUM(B4,E4,H4,K4,N4,Q4,T4,W4,Z4,AC4,AF4)</f>
        <v>51</v>
      </c>
      <c r="AO3" s="180">
        <f>SUM(D4,G4,J4,M4,P4,S4,V4,Y4,AB4,AE4,AH4)</f>
        <v>5</v>
      </c>
      <c r="AP3" s="180">
        <f>AN3-AO3</f>
        <v>46</v>
      </c>
      <c r="AQ3" s="183">
        <v>1</v>
      </c>
    </row>
    <row r="4" spans="1:43" ht="22.5" x14ac:dyDescent="0.4">
      <c r="A4" s="204"/>
      <c r="B4" s="200"/>
      <c r="C4" s="201"/>
      <c r="D4" s="202"/>
      <c r="E4" s="4">
        <v>5</v>
      </c>
      <c r="F4" s="4" t="s">
        <v>260</v>
      </c>
      <c r="G4" s="5">
        <v>1</v>
      </c>
      <c r="H4" s="4">
        <v>8</v>
      </c>
      <c r="I4" s="4" t="s">
        <v>131</v>
      </c>
      <c r="J4" s="5">
        <v>0</v>
      </c>
      <c r="K4" s="4">
        <v>2</v>
      </c>
      <c r="L4" s="4" t="s">
        <v>232</v>
      </c>
      <c r="M4" s="5">
        <v>0</v>
      </c>
      <c r="N4" s="4">
        <v>7</v>
      </c>
      <c r="O4" s="4" t="s">
        <v>284</v>
      </c>
      <c r="P4" s="5">
        <v>0</v>
      </c>
      <c r="Q4" s="4">
        <v>8</v>
      </c>
      <c r="R4" s="4" t="s">
        <v>270</v>
      </c>
      <c r="S4" s="5">
        <v>0</v>
      </c>
      <c r="T4" s="4">
        <v>11</v>
      </c>
      <c r="U4" s="4" t="s">
        <v>266</v>
      </c>
      <c r="V4" s="5">
        <v>0</v>
      </c>
      <c r="W4" s="4">
        <v>1</v>
      </c>
      <c r="X4" s="4" t="s">
        <v>214</v>
      </c>
      <c r="Y4" s="5">
        <v>3</v>
      </c>
      <c r="Z4" s="4">
        <v>3</v>
      </c>
      <c r="AA4" s="4" t="s">
        <v>175</v>
      </c>
      <c r="AB4" s="5">
        <v>1</v>
      </c>
      <c r="AC4" s="4">
        <v>5</v>
      </c>
      <c r="AD4" s="4" t="s">
        <v>40</v>
      </c>
      <c r="AE4" s="5">
        <v>0</v>
      </c>
      <c r="AF4" s="4">
        <v>1</v>
      </c>
      <c r="AG4" s="4" t="s">
        <v>244</v>
      </c>
      <c r="AH4" s="5">
        <v>0</v>
      </c>
      <c r="AI4" s="181"/>
      <c r="AJ4" s="181"/>
      <c r="AK4" s="181"/>
      <c r="AL4" s="181"/>
      <c r="AM4" s="186"/>
      <c r="AN4" s="181"/>
      <c r="AO4" s="181"/>
      <c r="AP4" s="181"/>
      <c r="AQ4" s="187"/>
    </row>
    <row r="5" spans="1:43" ht="22.5" customHeight="1" x14ac:dyDescent="0.4">
      <c r="A5" s="203" t="s">
        <v>36</v>
      </c>
      <c r="B5" s="193" t="s">
        <v>25</v>
      </c>
      <c r="C5" s="193"/>
      <c r="D5" s="194"/>
      <c r="E5" s="197" t="s">
        <v>13</v>
      </c>
      <c r="F5" s="198"/>
      <c r="G5" s="199"/>
      <c r="H5" s="193" t="s">
        <v>44</v>
      </c>
      <c r="I5" s="193"/>
      <c r="J5" s="194"/>
      <c r="K5" s="193" t="s">
        <v>25</v>
      </c>
      <c r="L5" s="193"/>
      <c r="M5" s="194"/>
      <c r="N5" s="193" t="s">
        <v>130</v>
      </c>
      <c r="O5" s="193"/>
      <c r="P5" s="194"/>
      <c r="Q5" s="193" t="s">
        <v>51</v>
      </c>
      <c r="R5" s="193"/>
      <c r="S5" s="194"/>
      <c r="T5" s="193" t="s">
        <v>130</v>
      </c>
      <c r="U5" s="193"/>
      <c r="V5" s="194"/>
      <c r="W5" s="193" t="s">
        <v>51</v>
      </c>
      <c r="X5" s="193"/>
      <c r="Y5" s="194"/>
      <c r="Z5" s="193" t="s">
        <v>25</v>
      </c>
      <c r="AA5" s="193"/>
      <c r="AB5" s="194"/>
      <c r="AC5" s="193" t="s">
        <v>146</v>
      </c>
      <c r="AD5" s="193"/>
      <c r="AE5" s="194"/>
      <c r="AF5" s="193" t="s">
        <v>25</v>
      </c>
      <c r="AG5" s="193"/>
      <c r="AH5" s="194"/>
      <c r="AI5" s="180">
        <f t="shared" ref="AI5" si="0">SUM(AJ5:AL6)</f>
        <v>10</v>
      </c>
      <c r="AJ5" s="180">
        <v>4</v>
      </c>
      <c r="AK5" s="180">
        <v>1</v>
      </c>
      <c r="AL5" s="180">
        <v>5</v>
      </c>
      <c r="AM5" s="185">
        <v>13</v>
      </c>
      <c r="AN5" s="180">
        <f t="shared" ref="AN5" si="1">SUM(B6,E6,H6,K6,N6,Q6,T6,W6,Z6,AC6,AF6)</f>
        <v>19</v>
      </c>
      <c r="AO5" s="180">
        <f t="shared" ref="AO5" si="2">SUM(D6,G6,J6,M6,P6,S6,V6,Y6,AB6,AE6,AH6)</f>
        <v>18</v>
      </c>
      <c r="AP5" s="180">
        <f t="shared" ref="AP5" si="3">AN5-AO5</f>
        <v>1</v>
      </c>
      <c r="AQ5" s="183">
        <v>7</v>
      </c>
    </row>
    <row r="6" spans="1:43" ht="22.5" customHeight="1" x14ac:dyDescent="0.4">
      <c r="A6" s="204"/>
      <c r="B6" s="4">
        <v>1</v>
      </c>
      <c r="C6" s="4" t="s">
        <v>260</v>
      </c>
      <c r="D6" s="5">
        <v>5</v>
      </c>
      <c r="E6" s="200"/>
      <c r="F6" s="201"/>
      <c r="G6" s="202"/>
      <c r="H6" s="4">
        <v>0</v>
      </c>
      <c r="I6" s="4" t="s">
        <v>40</v>
      </c>
      <c r="J6" s="5">
        <v>0</v>
      </c>
      <c r="K6" s="4">
        <v>1</v>
      </c>
      <c r="L6" s="4" t="s">
        <v>161</v>
      </c>
      <c r="M6" s="5">
        <v>2</v>
      </c>
      <c r="N6" s="4">
        <v>3</v>
      </c>
      <c r="O6" s="4" t="s">
        <v>131</v>
      </c>
      <c r="P6" s="5">
        <v>0</v>
      </c>
      <c r="Q6" s="4">
        <v>5</v>
      </c>
      <c r="R6" s="4" t="s">
        <v>175</v>
      </c>
      <c r="S6" s="5">
        <v>0</v>
      </c>
      <c r="T6" s="4">
        <v>4</v>
      </c>
      <c r="U6" s="4" t="s">
        <v>131</v>
      </c>
      <c r="V6" s="5">
        <v>2</v>
      </c>
      <c r="W6" s="4">
        <v>3</v>
      </c>
      <c r="X6" s="4" t="s">
        <v>266</v>
      </c>
      <c r="Y6" s="5">
        <v>1</v>
      </c>
      <c r="Z6" s="4">
        <v>1</v>
      </c>
      <c r="AA6" s="4" t="s">
        <v>284</v>
      </c>
      <c r="AB6" s="5">
        <v>2</v>
      </c>
      <c r="AC6" s="4">
        <v>0</v>
      </c>
      <c r="AD6" s="4" t="s">
        <v>145</v>
      </c>
      <c r="AE6" s="5">
        <v>2</v>
      </c>
      <c r="AF6" s="4">
        <v>1</v>
      </c>
      <c r="AG6" s="4" t="s">
        <v>214</v>
      </c>
      <c r="AH6" s="5">
        <v>4</v>
      </c>
      <c r="AI6" s="181"/>
      <c r="AJ6" s="181"/>
      <c r="AK6" s="181"/>
      <c r="AL6" s="181"/>
      <c r="AM6" s="186"/>
      <c r="AN6" s="181"/>
      <c r="AO6" s="181"/>
      <c r="AP6" s="181"/>
      <c r="AQ6" s="187"/>
    </row>
    <row r="7" spans="1:43" ht="22.5" customHeight="1" x14ac:dyDescent="0.4">
      <c r="A7" s="203" t="s">
        <v>26</v>
      </c>
      <c r="B7" s="193" t="s">
        <v>25</v>
      </c>
      <c r="C7" s="193"/>
      <c r="D7" s="194"/>
      <c r="E7" s="193" t="s">
        <v>44</v>
      </c>
      <c r="F7" s="193"/>
      <c r="G7" s="194"/>
      <c r="H7" s="197" t="s">
        <v>13</v>
      </c>
      <c r="I7" s="198"/>
      <c r="J7" s="199"/>
      <c r="K7" s="193" t="s">
        <v>51</v>
      </c>
      <c r="L7" s="193"/>
      <c r="M7" s="194"/>
      <c r="N7" s="193" t="s">
        <v>273</v>
      </c>
      <c r="O7" s="193"/>
      <c r="P7" s="194"/>
      <c r="Q7" s="193" t="s">
        <v>51</v>
      </c>
      <c r="R7" s="193"/>
      <c r="S7" s="194"/>
      <c r="T7" s="193" t="s">
        <v>25</v>
      </c>
      <c r="U7" s="193"/>
      <c r="V7" s="194"/>
      <c r="W7" s="193" t="s">
        <v>25</v>
      </c>
      <c r="X7" s="193"/>
      <c r="Y7" s="194"/>
      <c r="Z7" s="193" t="s">
        <v>25</v>
      </c>
      <c r="AA7" s="193"/>
      <c r="AB7" s="194"/>
      <c r="AC7" s="193" t="s">
        <v>25</v>
      </c>
      <c r="AD7" s="193"/>
      <c r="AE7" s="194"/>
      <c r="AF7" s="193" t="s">
        <v>163</v>
      </c>
      <c r="AG7" s="193"/>
      <c r="AH7" s="194"/>
      <c r="AI7" s="180">
        <f t="shared" ref="AI7" si="4">SUM(AJ7:AL8)</f>
        <v>10</v>
      </c>
      <c r="AJ7" s="180">
        <v>3</v>
      </c>
      <c r="AK7" s="180">
        <v>1</v>
      </c>
      <c r="AL7" s="180">
        <v>6</v>
      </c>
      <c r="AM7" s="185">
        <v>10</v>
      </c>
      <c r="AN7" s="180">
        <f t="shared" ref="AN7" si="5">SUM(B8,E8,H8,K8,N8,Q8,T8,W8,Z8,AC8,AF8)</f>
        <v>18</v>
      </c>
      <c r="AO7" s="180">
        <f t="shared" ref="AO7" si="6">SUM(D8,G8,J8,M8,P8,S8,V8,Y8,AB8,AE8,AH8)</f>
        <v>29</v>
      </c>
      <c r="AP7" s="180">
        <f t="shared" ref="AP7" si="7">AN7-AO7</f>
        <v>-11</v>
      </c>
      <c r="AQ7" s="183">
        <v>9</v>
      </c>
    </row>
    <row r="8" spans="1:43" ht="22.5" customHeight="1" x14ac:dyDescent="0.4">
      <c r="A8" s="204"/>
      <c r="B8" s="4">
        <v>0</v>
      </c>
      <c r="C8" s="4" t="s">
        <v>131</v>
      </c>
      <c r="D8" s="5">
        <v>8</v>
      </c>
      <c r="E8" s="4">
        <v>0</v>
      </c>
      <c r="F8" s="4" t="s">
        <v>40</v>
      </c>
      <c r="G8" s="5">
        <v>0</v>
      </c>
      <c r="H8" s="200"/>
      <c r="I8" s="201"/>
      <c r="J8" s="202"/>
      <c r="K8" s="4">
        <v>3</v>
      </c>
      <c r="L8" s="4" t="s">
        <v>214</v>
      </c>
      <c r="M8" s="5">
        <v>2</v>
      </c>
      <c r="N8" s="4">
        <v>7</v>
      </c>
      <c r="O8" s="4"/>
      <c r="P8" s="5">
        <v>0</v>
      </c>
      <c r="Q8" s="4">
        <v>3</v>
      </c>
      <c r="R8" s="4" t="s">
        <v>295</v>
      </c>
      <c r="S8" s="5">
        <v>2</v>
      </c>
      <c r="T8" s="4">
        <v>0</v>
      </c>
      <c r="U8" s="4" t="s">
        <v>260</v>
      </c>
      <c r="V8" s="5">
        <v>3</v>
      </c>
      <c r="W8" s="4">
        <v>3</v>
      </c>
      <c r="X8" s="4" t="s">
        <v>232</v>
      </c>
      <c r="Y8" s="5">
        <v>4</v>
      </c>
      <c r="Z8" s="4">
        <v>0</v>
      </c>
      <c r="AA8" s="4" t="s">
        <v>214</v>
      </c>
      <c r="AB8" s="5">
        <v>2</v>
      </c>
      <c r="AC8" s="4">
        <v>1</v>
      </c>
      <c r="AD8" s="4" t="s">
        <v>175</v>
      </c>
      <c r="AE8" s="5">
        <v>4</v>
      </c>
      <c r="AF8" s="4">
        <v>1</v>
      </c>
      <c r="AG8" s="4" t="s">
        <v>161</v>
      </c>
      <c r="AH8" s="5">
        <v>4</v>
      </c>
      <c r="AI8" s="181"/>
      <c r="AJ8" s="181"/>
      <c r="AK8" s="181"/>
      <c r="AL8" s="181"/>
      <c r="AM8" s="186"/>
      <c r="AN8" s="181"/>
      <c r="AO8" s="181"/>
      <c r="AP8" s="181"/>
      <c r="AQ8" s="187"/>
    </row>
    <row r="9" spans="1:43" ht="22.5" x14ac:dyDescent="0.4">
      <c r="A9" s="207" t="s">
        <v>33</v>
      </c>
      <c r="B9" s="193" t="s">
        <v>25</v>
      </c>
      <c r="C9" s="193"/>
      <c r="D9" s="194"/>
      <c r="E9" s="193" t="s">
        <v>51</v>
      </c>
      <c r="F9" s="193"/>
      <c r="G9" s="194"/>
      <c r="H9" s="193" t="s">
        <v>216</v>
      </c>
      <c r="I9" s="193"/>
      <c r="J9" s="194"/>
      <c r="K9" s="197" t="s">
        <v>13</v>
      </c>
      <c r="L9" s="198"/>
      <c r="M9" s="199"/>
      <c r="N9" s="193" t="s">
        <v>51</v>
      </c>
      <c r="O9" s="193"/>
      <c r="P9" s="194"/>
      <c r="Q9" s="193" t="s">
        <v>51</v>
      </c>
      <c r="R9" s="193"/>
      <c r="S9" s="194"/>
      <c r="T9" s="193" t="s">
        <v>25</v>
      </c>
      <c r="U9" s="193"/>
      <c r="V9" s="194"/>
      <c r="W9" s="193" t="s">
        <v>245</v>
      </c>
      <c r="X9" s="193"/>
      <c r="Y9" s="194"/>
      <c r="Z9" s="193" t="s">
        <v>25</v>
      </c>
      <c r="AA9" s="193"/>
      <c r="AB9" s="194"/>
      <c r="AC9" s="193" t="s">
        <v>179</v>
      </c>
      <c r="AD9" s="193"/>
      <c r="AE9" s="194"/>
      <c r="AF9" s="193" t="s">
        <v>25</v>
      </c>
      <c r="AG9" s="193"/>
      <c r="AH9" s="194"/>
      <c r="AI9" s="180">
        <f t="shared" ref="AI9" si="8">SUM(AJ9:AL10)</f>
        <v>10</v>
      </c>
      <c r="AJ9" s="180">
        <v>4</v>
      </c>
      <c r="AK9" s="180">
        <v>1</v>
      </c>
      <c r="AL9" s="180">
        <v>5</v>
      </c>
      <c r="AM9" s="185">
        <v>13</v>
      </c>
      <c r="AN9" s="180">
        <f t="shared" ref="AN9" si="9">SUM(B10,E10,H10,K10,N10,Q10,T10,W10,Z10,AC10,AF10)</f>
        <v>22</v>
      </c>
      <c r="AO9" s="180">
        <f t="shared" ref="AO9" si="10">SUM(D10,G10,J10,M10,P10,S10,V10,Y10,AB10,AE10,AH10)</f>
        <v>18</v>
      </c>
      <c r="AP9" s="180">
        <f t="shared" ref="AP9" si="11">AN9-AO9</f>
        <v>4</v>
      </c>
      <c r="AQ9" s="183">
        <v>6</v>
      </c>
    </row>
    <row r="10" spans="1:43" ht="22.5" x14ac:dyDescent="0.4">
      <c r="A10" s="208"/>
      <c r="B10" s="4">
        <v>0</v>
      </c>
      <c r="C10" s="4" t="s">
        <v>232</v>
      </c>
      <c r="D10" s="5">
        <v>2</v>
      </c>
      <c r="E10" s="4">
        <v>2</v>
      </c>
      <c r="F10" s="4" t="s">
        <v>161</v>
      </c>
      <c r="G10" s="5">
        <v>1</v>
      </c>
      <c r="H10" s="4">
        <v>2</v>
      </c>
      <c r="I10" s="4" t="s">
        <v>214</v>
      </c>
      <c r="J10" s="5">
        <v>3</v>
      </c>
      <c r="K10" s="200"/>
      <c r="L10" s="201"/>
      <c r="M10" s="202"/>
      <c r="N10" s="4">
        <v>2</v>
      </c>
      <c r="O10" s="4" t="s">
        <v>219</v>
      </c>
      <c r="P10" s="5">
        <v>1</v>
      </c>
      <c r="Q10" s="4">
        <v>4</v>
      </c>
      <c r="R10" s="4" t="s">
        <v>40</v>
      </c>
      <c r="S10" s="5">
        <v>1</v>
      </c>
      <c r="T10" s="4">
        <v>0</v>
      </c>
      <c r="U10" s="4" t="s">
        <v>175</v>
      </c>
      <c r="V10" s="5">
        <v>2</v>
      </c>
      <c r="W10" s="4">
        <v>4</v>
      </c>
      <c r="X10" s="4" t="s">
        <v>244</v>
      </c>
      <c r="Y10" s="5">
        <v>4</v>
      </c>
      <c r="Z10" s="4">
        <v>1</v>
      </c>
      <c r="AA10" s="4" t="s">
        <v>260</v>
      </c>
      <c r="AB10" s="5">
        <v>3</v>
      </c>
      <c r="AC10" s="4">
        <v>7</v>
      </c>
      <c r="AD10" s="4" t="s">
        <v>180</v>
      </c>
      <c r="AE10" s="5">
        <v>0</v>
      </c>
      <c r="AF10" s="4">
        <v>0</v>
      </c>
      <c r="AG10" s="4" t="s">
        <v>214</v>
      </c>
      <c r="AH10" s="5">
        <v>1</v>
      </c>
      <c r="AI10" s="181"/>
      <c r="AJ10" s="181"/>
      <c r="AK10" s="181"/>
      <c r="AL10" s="181"/>
      <c r="AM10" s="186"/>
      <c r="AN10" s="181"/>
      <c r="AO10" s="181"/>
      <c r="AP10" s="181"/>
      <c r="AQ10" s="187"/>
    </row>
    <row r="11" spans="1:43" ht="22.5" x14ac:dyDescent="0.4">
      <c r="A11" s="203" t="s">
        <v>38</v>
      </c>
      <c r="B11" s="195" t="s">
        <v>164</v>
      </c>
      <c r="C11" s="195"/>
      <c r="D11" s="196"/>
      <c r="E11" s="193" t="s">
        <v>132</v>
      </c>
      <c r="F11" s="193"/>
      <c r="G11" s="194"/>
      <c r="H11" s="195" t="s">
        <v>274</v>
      </c>
      <c r="I11" s="195"/>
      <c r="J11" s="196"/>
      <c r="K11" s="193" t="s">
        <v>25</v>
      </c>
      <c r="L11" s="193"/>
      <c r="M11" s="194"/>
      <c r="N11" s="197" t="s">
        <v>13</v>
      </c>
      <c r="O11" s="198"/>
      <c r="P11" s="199"/>
      <c r="Q11" s="193" t="s">
        <v>146</v>
      </c>
      <c r="R11" s="193"/>
      <c r="S11" s="194"/>
      <c r="T11" s="193" t="s">
        <v>25</v>
      </c>
      <c r="U11" s="193"/>
      <c r="V11" s="194"/>
      <c r="W11" s="193" t="s">
        <v>25</v>
      </c>
      <c r="X11" s="193"/>
      <c r="Y11" s="194"/>
      <c r="Z11" s="193" t="s">
        <v>25</v>
      </c>
      <c r="AA11" s="193"/>
      <c r="AB11" s="194"/>
      <c r="AC11" s="193" t="s">
        <v>25</v>
      </c>
      <c r="AD11" s="193"/>
      <c r="AE11" s="194"/>
      <c r="AF11" s="193" t="s">
        <v>25</v>
      </c>
      <c r="AG11" s="193"/>
      <c r="AH11" s="194"/>
      <c r="AI11" s="180">
        <f t="shared" ref="AI11" si="12">SUM(AJ11:AL12)</f>
        <v>10</v>
      </c>
      <c r="AJ11" s="180">
        <v>0</v>
      </c>
      <c r="AK11" s="180">
        <v>0</v>
      </c>
      <c r="AL11" s="180">
        <v>10</v>
      </c>
      <c r="AM11" s="185">
        <v>0</v>
      </c>
      <c r="AN11" s="180">
        <f t="shared" ref="AN11" si="13">SUM(B12,E12,H12,K12,N12,Q12,T12,W12,Z12,AC12,AF12)</f>
        <v>5</v>
      </c>
      <c r="AO11" s="180">
        <f t="shared" ref="AO11" si="14">SUM(D12,G12,J12,M12,P12,S12,V12,Y12,AB12,AE12,AH12)</f>
        <v>30</v>
      </c>
      <c r="AP11" s="180">
        <f t="shared" ref="AP11" si="15">AN11-AO11</f>
        <v>-25</v>
      </c>
      <c r="AQ11" s="183">
        <v>11</v>
      </c>
    </row>
    <row r="12" spans="1:43" ht="22.5" x14ac:dyDescent="0.4">
      <c r="A12" s="204"/>
      <c r="B12" s="4">
        <v>0</v>
      </c>
      <c r="C12" s="4" t="s">
        <v>40</v>
      </c>
      <c r="D12" s="5">
        <v>7</v>
      </c>
      <c r="E12" s="4">
        <v>0</v>
      </c>
      <c r="F12" s="4" t="s">
        <v>131</v>
      </c>
      <c r="G12" s="5">
        <v>3</v>
      </c>
      <c r="H12" s="4">
        <v>0</v>
      </c>
      <c r="I12" s="4" t="s">
        <v>270</v>
      </c>
      <c r="J12" s="5">
        <v>7</v>
      </c>
      <c r="K12" s="4">
        <v>1</v>
      </c>
      <c r="L12" s="4" t="s">
        <v>219</v>
      </c>
      <c r="M12" s="5">
        <v>2</v>
      </c>
      <c r="N12" s="200"/>
      <c r="O12" s="201"/>
      <c r="P12" s="202"/>
      <c r="Q12" s="4">
        <v>0</v>
      </c>
      <c r="R12" s="4" t="s">
        <v>145</v>
      </c>
      <c r="S12" s="5">
        <v>1</v>
      </c>
      <c r="T12" s="4">
        <v>1</v>
      </c>
      <c r="U12" s="4" t="s">
        <v>214</v>
      </c>
      <c r="V12" s="5">
        <v>2</v>
      </c>
      <c r="W12" s="4">
        <v>1</v>
      </c>
      <c r="X12" s="4" t="s">
        <v>40</v>
      </c>
      <c r="Y12" s="5">
        <v>3</v>
      </c>
      <c r="Z12" s="4">
        <v>1</v>
      </c>
      <c r="AA12" s="4" t="s">
        <v>214</v>
      </c>
      <c r="AB12" s="5">
        <v>2</v>
      </c>
      <c r="AC12" s="4">
        <v>0</v>
      </c>
      <c r="AD12" s="4" t="s">
        <v>161</v>
      </c>
      <c r="AE12" s="5">
        <v>1</v>
      </c>
      <c r="AF12" s="4">
        <v>1</v>
      </c>
      <c r="AG12" s="4" t="s">
        <v>175</v>
      </c>
      <c r="AH12" s="5">
        <v>2</v>
      </c>
      <c r="AI12" s="181"/>
      <c r="AJ12" s="181"/>
      <c r="AK12" s="181"/>
      <c r="AL12" s="181"/>
      <c r="AM12" s="186"/>
      <c r="AN12" s="181"/>
      <c r="AO12" s="181"/>
      <c r="AP12" s="181"/>
      <c r="AQ12" s="187"/>
    </row>
    <row r="13" spans="1:43" ht="22.5" x14ac:dyDescent="0.4">
      <c r="A13" s="207" t="s">
        <v>39</v>
      </c>
      <c r="B13" s="193" t="s">
        <v>25</v>
      </c>
      <c r="C13" s="193"/>
      <c r="D13" s="194"/>
      <c r="E13" s="193" t="s">
        <v>25</v>
      </c>
      <c r="F13" s="193"/>
      <c r="G13" s="194"/>
      <c r="H13" s="193" t="s">
        <v>25</v>
      </c>
      <c r="I13" s="193"/>
      <c r="J13" s="194"/>
      <c r="K13" s="193" t="s">
        <v>25</v>
      </c>
      <c r="L13" s="193"/>
      <c r="M13" s="194"/>
      <c r="N13" s="193" t="s">
        <v>51</v>
      </c>
      <c r="O13" s="193"/>
      <c r="P13" s="194"/>
      <c r="Q13" s="197" t="s">
        <v>13</v>
      </c>
      <c r="R13" s="198"/>
      <c r="S13" s="199"/>
      <c r="T13" s="193" t="s">
        <v>25</v>
      </c>
      <c r="U13" s="193"/>
      <c r="V13" s="194"/>
      <c r="W13" s="193" t="s">
        <v>25</v>
      </c>
      <c r="X13" s="193"/>
      <c r="Y13" s="194"/>
      <c r="Z13" s="193" t="s">
        <v>25</v>
      </c>
      <c r="AA13" s="193"/>
      <c r="AB13" s="194"/>
      <c r="AC13" s="193" t="s">
        <v>25</v>
      </c>
      <c r="AD13" s="193"/>
      <c r="AE13" s="194"/>
      <c r="AF13" s="193" t="s">
        <v>25</v>
      </c>
      <c r="AG13" s="193"/>
      <c r="AH13" s="194"/>
      <c r="AI13" s="180">
        <f t="shared" ref="AI13" si="16">SUM(AJ13:AL14)</f>
        <v>10</v>
      </c>
      <c r="AJ13" s="180">
        <v>1</v>
      </c>
      <c r="AK13" s="180">
        <v>0</v>
      </c>
      <c r="AL13" s="180">
        <v>9</v>
      </c>
      <c r="AM13" s="185">
        <v>3</v>
      </c>
      <c r="AN13" s="180">
        <f t="shared" ref="AN13" si="17">SUM(B14,E14,H14,K14,N14,Q14,T14,W14,Z14,AC14,AF14)</f>
        <v>5</v>
      </c>
      <c r="AO13" s="180">
        <f t="shared" ref="AO13" si="18">SUM(D14,G14,J14,M14,P14,S14,V14,Y14,AB14,AE14,AH14)</f>
        <v>33</v>
      </c>
      <c r="AP13" s="180">
        <f t="shared" ref="AP13" si="19">AN13-AO13</f>
        <v>-28</v>
      </c>
      <c r="AQ13" s="183">
        <v>10</v>
      </c>
    </row>
    <row r="14" spans="1:43" ht="22.5" x14ac:dyDescent="0.4">
      <c r="A14" s="208"/>
      <c r="B14" s="4">
        <v>0</v>
      </c>
      <c r="C14" s="4" t="s">
        <v>270</v>
      </c>
      <c r="D14" s="5">
        <v>8</v>
      </c>
      <c r="E14" s="4">
        <v>0</v>
      </c>
      <c r="F14" s="4" t="s">
        <v>175</v>
      </c>
      <c r="G14" s="5">
        <v>5</v>
      </c>
      <c r="H14" s="4">
        <v>2</v>
      </c>
      <c r="I14" s="4" t="s">
        <v>295</v>
      </c>
      <c r="J14" s="5">
        <v>3</v>
      </c>
      <c r="K14" s="4">
        <v>1</v>
      </c>
      <c r="L14" s="4" t="s">
        <v>40</v>
      </c>
      <c r="M14" s="5">
        <v>4</v>
      </c>
      <c r="N14" s="4">
        <v>1</v>
      </c>
      <c r="O14" s="4" t="s">
        <v>145</v>
      </c>
      <c r="P14" s="5">
        <v>0</v>
      </c>
      <c r="Q14" s="200"/>
      <c r="R14" s="201"/>
      <c r="S14" s="202"/>
      <c r="T14" s="4">
        <v>0</v>
      </c>
      <c r="U14" s="4" t="s">
        <v>161</v>
      </c>
      <c r="V14" s="5">
        <v>2</v>
      </c>
      <c r="W14" s="4">
        <v>0</v>
      </c>
      <c r="X14" s="4" t="s">
        <v>214</v>
      </c>
      <c r="Y14" s="5">
        <v>3</v>
      </c>
      <c r="Z14" s="4">
        <v>1</v>
      </c>
      <c r="AA14" s="4" t="s">
        <v>161</v>
      </c>
      <c r="AB14" s="5">
        <v>4</v>
      </c>
      <c r="AC14" s="4">
        <v>0</v>
      </c>
      <c r="AD14" s="4" t="s">
        <v>232</v>
      </c>
      <c r="AE14" s="5">
        <v>1</v>
      </c>
      <c r="AF14" s="4">
        <v>0</v>
      </c>
      <c r="AG14" s="4" t="s">
        <v>219</v>
      </c>
      <c r="AH14" s="5">
        <v>3</v>
      </c>
      <c r="AI14" s="181"/>
      <c r="AJ14" s="181"/>
      <c r="AK14" s="181"/>
      <c r="AL14" s="181"/>
      <c r="AM14" s="186"/>
      <c r="AN14" s="181"/>
      <c r="AO14" s="181"/>
      <c r="AP14" s="181"/>
      <c r="AQ14" s="187"/>
    </row>
    <row r="15" spans="1:43" ht="22.5" customHeight="1" x14ac:dyDescent="0.4">
      <c r="A15" s="205" t="s">
        <v>34</v>
      </c>
      <c r="B15" s="193" t="s">
        <v>25</v>
      </c>
      <c r="C15" s="193"/>
      <c r="D15" s="194"/>
      <c r="E15" s="193" t="s">
        <v>132</v>
      </c>
      <c r="F15" s="193"/>
      <c r="G15" s="194"/>
      <c r="H15" s="193" t="s">
        <v>51</v>
      </c>
      <c r="I15" s="193"/>
      <c r="J15" s="194"/>
      <c r="K15" s="193" t="s">
        <v>176</v>
      </c>
      <c r="L15" s="193"/>
      <c r="M15" s="194"/>
      <c r="N15" s="193" t="s">
        <v>51</v>
      </c>
      <c r="O15" s="193"/>
      <c r="P15" s="194"/>
      <c r="Q15" s="193" t="s">
        <v>51</v>
      </c>
      <c r="R15" s="193"/>
      <c r="S15" s="194"/>
      <c r="T15" s="197" t="s">
        <v>13</v>
      </c>
      <c r="U15" s="198"/>
      <c r="V15" s="199"/>
      <c r="W15" s="193" t="s">
        <v>165</v>
      </c>
      <c r="X15" s="193"/>
      <c r="Y15" s="194"/>
      <c r="Z15" s="193" t="s">
        <v>51</v>
      </c>
      <c r="AA15" s="193"/>
      <c r="AB15" s="194"/>
      <c r="AC15" s="193" t="s">
        <v>25</v>
      </c>
      <c r="AD15" s="193"/>
      <c r="AE15" s="194"/>
      <c r="AF15" s="193" t="s">
        <v>258</v>
      </c>
      <c r="AG15" s="193"/>
      <c r="AH15" s="194"/>
      <c r="AI15" s="180">
        <f t="shared" ref="AI15" si="20">SUM(AJ15:AL16)</f>
        <v>10</v>
      </c>
      <c r="AJ15" s="180">
        <v>7</v>
      </c>
      <c r="AK15" s="180">
        <v>0</v>
      </c>
      <c r="AL15" s="180">
        <v>3</v>
      </c>
      <c r="AM15" s="185">
        <v>21</v>
      </c>
      <c r="AN15" s="180">
        <f t="shared" ref="AN15" si="21">SUM(B16,E16,H16,K16,N16,Q16,T16,W16,Z16,AC16,AF16)</f>
        <v>28</v>
      </c>
      <c r="AO15" s="180">
        <f t="shared" ref="AO15" si="22">SUM(D16,G16,J16,M16,P16,S16,V16,Y16,AB16,AE16,AH16)</f>
        <v>21</v>
      </c>
      <c r="AP15" s="180">
        <f t="shared" ref="AP15" si="23">AN15-AO15</f>
        <v>7</v>
      </c>
      <c r="AQ15" s="183">
        <v>3</v>
      </c>
    </row>
    <row r="16" spans="1:43" ht="22.5" customHeight="1" x14ac:dyDescent="0.4">
      <c r="A16" s="206"/>
      <c r="B16" s="4">
        <v>0</v>
      </c>
      <c r="C16" s="4" t="s">
        <v>266</v>
      </c>
      <c r="D16" s="5">
        <v>11</v>
      </c>
      <c r="E16" s="4">
        <v>2</v>
      </c>
      <c r="F16" s="4" t="s">
        <v>131</v>
      </c>
      <c r="G16" s="5">
        <v>4</v>
      </c>
      <c r="H16" s="4">
        <v>3</v>
      </c>
      <c r="I16" s="4" t="s">
        <v>260</v>
      </c>
      <c r="J16" s="5">
        <v>0</v>
      </c>
      <c r="K16" s="4">
        <v>2</v>
      </c>
      <c r="L16" s="4" t="s">
        <v>175</v>
      </c>
      <c r="M16" s="5">
        <v>0</v>
      </c>
      <c r="N16" s="4">
        <v>2</v>
      </c>
      <c r="O16" s="4" t="s">
        <v>214</v>
      </c>
      <c r="P16" s="5">
        <v>1</v>
      </c>
      <c r="Q16" s="4">
        <v>2</v>
      </c>
      <c r="R16" s="4" t="s">
        <v>161</v>
      </c>
      <c r="S16" s="5">
        <v>0</v>
      </c>
      <c r="T16" s="200"/>
      <c r="U16" s="201"/>
      <c r="V16" s="202"/>
      <c r="W16" s="4">
        <v>7</v>
      </c>
      <c r="X16" s="4" t="s">
        <v>40</v>
      </c>
      <c r="Y16" s="5">
        <v>0</v>
      </c>
      <c r="Z16" s="4">
        <v>2</v>
      </c>
      <c r="AA16" s="4" t="s">
        <v>40</v>
      </c>
      <c r="AB16" s="5">
        <v>1</v>
      </c>
      <c r="AC16" s="4">
        <v>1</v>
      </c>
      <c r="AD16" s="4" t="s">
        <v>40</v>
      </c>
      <c r="AE16" s="5">
        <v>4</v>
      </c>
      <c r="AF16" s="4">
        <v>7</v>
      </c>
      <c r="AG16" s="4" t="s">
        <v>257</v>
      </c>
      <c r="AH16" s="5">
        <v>0</v>
      </c>
      <c r="AI16" s="181"/>
      <c r="AJ16" s="181"/>
      <c r="AK16" s="181"/>
      <c r="AL16" s="181"/>
      <c r="AM16" s="186"/>
      <c r="AN16" s="181"/>
      <c r="AO16" s="181"/>
      <c r="AP16" s="181"/>
      <c r="AQ16" s="187"/>
    </row>
    <row r="17" spans="1:43" ht="22.5" customHeight="1" x14ac:dyDescent="0.4">
      <c r="A17" s="203" t="s">
        <v>27</v>
      </c>
      <c r="B17" s="193" t="s">
        <v>51</v>
      </c>
      <c r="C17" s="193"/>
      <c r="D17" s="194"/>
      <c r="E17" s="193" t="s">
        <v>25</v>
      </c>
      <c r="F17" s="193"/>
      <c r="G17" s="194"/>
      <c r="H17" s="193" t="s">
        <v>51</v>
      </c>
      <c r="I17" s="193"/>
      <c r="J17" s="194"/>
      <c r="K17" s="193" t="s">
        <v>245</v>
      </c>
      <c r="L17" s="193"/>
      <c r="M17" s="194"/>
      <c r="N17" s="193" t="s">
        <v>51</v>
      </c>
      <c r="O17" s="193"/>
      <c r="P17" s="194"/>
      <c r="Q17" s="193" t="s">
        <v>51</v>
      </c>
      <c r="R17" s="193"/>
      <c r="S17" s="194"/>
      <c r="T17" s="195" t="s">
        <v>164</v>
      </c>
      <c r="U17" s="195"/>
      <c r="V17" s="196"/>
      <c r="W17" s="197" t="s">
        <v>13</v>
      </c>
      <c r="X17" s="198"/>
      <c r="Y17" s="199"/>
      <c r="Z17" s="193" t="s">
        <v>25</v>
      </c>
      <c r="AA17" s="193"/>
      <c r="AB17" s="194"/>
      <c r="AC17" s="193" t="s">
        <v>25</v>
      </c>
      <c r="AD17" s="193"/>
      <c r="AE17" s="194"/>
      <c r="AF17" s="193" t="s">
        <v>177</v>
      </c>
      <c r="AG17" s="193"/>
      <c r="AH17" s="194"/>
      <c r="AI17" s="180">
        <f t="shared" ref="AI17" si="24">SUM(AJ17:AL18)</f>
        <v>10</v>
      </c>
      <c r="AJ17" s="180">
        <v>4</v>
      </c>
      <c r="AK17" s="180">
        <v>1</v>
      </c>
      <c r="AL17" s="180">
        <v>5</v>
      </c>
      <c r="AM17" s="185">
        <v>13</v>
      </c>
      <c r="AN17" s="180">
        <f t="shared" ref="AN17" si="25">SUM(B18,E18,H18,K18,N18,Q18,T18,W18,Z18,AC18,AF18)</f>
        <v>22</v>
      </c>
      <c r="AO17" s="180">
        <f t="shared" ref="AO17" si="26">SUM(D18,G18,J18,M18,P18,S18,V18,Y18,AB18,AE18,AH18)</f>
        <v>32</v>
      </c>
      <c r="AP17" s="180">
        <f t="shared" ref="AP17" si="27">AN17-AO17</f>
        <v>-10</v>
      </c>
      <c r="AQ17" s="183">
        <v>8</v>
      </c>
    </row>
    <row r="18" spans="1:43" ht="22.5" customHeight="1" x14ac:dyDescent="0.4">
      <c r="A18" s="204"/>
      <c r="B18" s="4">
        <v>3</v>
      </c>
      <c r="C18" s="4" t="s">
        <v>214</v>
      </c>
      <c r="D18" s="5">
        <v>1</v>
      </c>
      <c r="E18" s="4">
        <v>1</v>
      </c>
      <c r="F18" s="4" t="s">
        <v>266</v>
      </c>
      <c r="G18" s="5">
        <v>3</v>
      </c>
      <c r="H18" s="4">
        <v>4</v>
      </c>
      <c r="I18" s="4" t="s">
        <v>232</v>
      </c>
      <c r="J18" s="5">
        <v>3</v>
      </c>
      <c r="K18" s="4">
        <v>4</v>
      </c>
      <c r="L18" s="4" t="s">
        <v>244</v>
      </c>
      <c r="M18" s="5">
        <v>4</v>
      </c>
      <c r="N18" s="4">
        <v>3</v>
      </c>
      <c r="O18" s="4" t="s">
        <v>40</v>
      </c>
      <c r="P18" s="5">
        <v>1</v>
      </c>
      <c r="Q18" s="4">
        <v>3</v>
      </c>
      <c r="R18" s="4" t="s">
        <v>214</v>
      </c>
      <c r="S18" s="5">
        <v>0</v>
      </c>
      <c r="T18" s="4">
        <v>0</v>
      </c>
      <c r="U18" s="4" t="s">
        <v>40</v>
      </c>
      <c r="V18" s="5">
        <v>7</v>
      </c>
      <c r="W18" s="200"/>
      <c r="X18" s="201"/>
      <c r="Y18" s="202"/>
      <c r="Z18" s="4">
        <v>2</v>
      </c>
      <c r="AA18" s="4" t="s">
        <v>257</v>
      </c>
      <c r="AB18" s="5">
        <v>5</v>
      </c>
      <c r="AC18" s="4">
        <v>2</v>
      </c>
      <c r="AD18" s="4" t="s">
        <v>295</v>
      </c>
      <c r="AE18" s="5">
        <v>4</v>
      </c>
      <c r="AF18" s="4">
        <v>0</v>
      </c>
      <c r="AG18" s="4" t="s">
        <v>175</v>
      </c>
      <c r="AH18" s="5">
        <v>4</v>
      </c>
      <c r="AI18" s="181"/>
      <c r="AJ18" s="181"/>
      <c r="AK18" s="181"/>
      <c r="AL18" s="181"/>
      <c r="AM18" s="186"/>
      <c r="AN18" s="181"/>
      <c r="AO18" s="181"/>
      <c r="AP18" s="181"/>
      <c r="AQ18" s="187"/>
    </row>
    <row r="19" spans="1:43" ht="22.5" x14ac:dyDescent="0.4">
      <c r="A19" s="203" t="s">
        <v>35</v>
      </c>
      <c r="B19" s="193" t="s">
        <v>25</v>
      </c>
      <c r="C19" s="193"/>
      <c r="D19" s="194"/>
      <c r="E19" s="193" t="s">
        <v>51</v>
      </c>
      <c r="F19" s="193"/>
      <c r="G19" s="194"/>
      <c r="H19" s="193" t="s">
        <v>215</v>
      </c>
      <c r="I19" s="193"/>
      <c r="J19" s="194"/>
      <c r="K19" s="193" t="s">
        <v>51</v>
      </c>
      <c r="L19" s="193"/>
      <c r="M19" s="194"/>
      <c r="N19" s="193" t="s">
        <v>215</v>
      </c>
      <c r="O19" s="193"/>
      <c r="P19" s="194"/>
      <c r="Q19" s="193" t="s">
        <v>51</v>
      </c>
      <c r="R19" s="193"/>
      <c r="S19" s="194"/>
      <c r="T19" s="193" t="s">
        <v>25</v>
      </c>
      <c r="U19" s="193"/>
      <c r="V19" s="194"/>
      <c r="W19" s="193" t="s">
        <v>51</v>
      </c>
      <c r="X19" s="193"/>
      <c r="Y19" s="194"/>
      <c r="Z19" s="197" t="s">
        <v>13</v>
      </c>
      <c r="AA19" s="198"/>
      <c r="AB19" s="199"/>
      <c r="AC19" s="193" t="s">
        <v>51</v>
      </c>
      <c r="AD19" s="193"/>
      <c r="AE19" s="194"/>
      <c r="AF19" s="193" t="s">
        <v>51</v>
      </c>
      <c r="AG19" s="193"/>
      <c r="AH19" s="194"/>
      <c r="AI19" s="180">
        <f t="shared" ref="AI19" si="28">SUM(AJ19:AL20)</f>
        <v>10</v>
      </c>
      <c r="AJ19" s="180">
        <v>8</v>
      </c>
      <c r="AK19" s="180">
        <v>0</v>
      </c>
      <c r="AL19" s="180">
        <v>2</v>
      </c>
      <c r="AM19" s="185">
        <v>24</v>
      </c>
      <c r="AN19" s="180">
        <f t="shared" ref="AN19" si="29">SUM(B20,E20,H20,K20,N20,Q20,T20,W20,Z20,AC20,AF20)</f>
        <v>34</v>
      </c>
      <c r="AO19" s="180">
        <f t="shared" ref="AO19" si="30">SUM(D20,G20,J20,M20,P20,S20,V20,Y20,AB20,AE20,AH20)</f>
        <v>14</v>
      </c>
      <c r="AP19" s="180">
        <f t="shared" ref="AP19" si="31">AN19-AO19</f>
        <v>20</v>
      </c>
      <c r="AQ19" s="183">
        <v>2</v>
      </c>
    </row>
    <row r="20" spans="1:43" ht="22.5" x14ac:dyDescent="0.4">
      <c r="A20" s="204"/>
      <c r="B20" s="4">
        <v>1</v>
      </c>
      <c r="C20" s="4" t="s">
        <v>175</v>
      </c>
      <c r="D20" s="5">
        <v>3</v>
      </c>
      <c r="E20" s="4">
        <v>2</v>
      </c>
      <c r="F20" s="4" t="s">
        <v>284</v>
      </c>
      <c r="G20" s="5">
        <v>1</v>
      </c>
      <c r="H20" s="4">
        <v>2</v>
      </c>
      <c r="I20" s="4" t="s">
        <v>214</v>
      </c>
      <c r="J20" s="5">
        <v>0</v>
      </c>
      <c r="K20" s="4">
        <v>3</v>
      </c>
      <c r="L20" s="4" t="s">
        <v>260</v>
      </c>
      <c r="M20" s="5">
        <v>1</v>
      </c>
      <c r="N20" s="4">
        <v>2</v>
      </c>
      <c r="O20" s="4" t="s">
        <v>214</v>
      </c>
      <c r="P20" s="5">
        <v>1</v>
      </c>
      <c r="Q20" s="4">
        <v>4</v>
      </c>
      <c r="R20" s="4" t="s">
        <v>161</v>
      </c>
      <c r="S20" s="5">
        <v>1</v>
      </c>
      <c r="T20" s="4">
        <v>1</v>
      </c>
      <c r="U20" s="4" t="s">
        <v>40</v>
      </c>
      <c r="V20" s="5">
        <v>2</v>
      </c>
      <c r="W20" s="4">
        <v>5</v>
      </c>
      <c r="X20" s="4" t="s">
        <v>257</v>
      </c>
      <c r="Y20" s="5">
        <v>2</v>
      </c>
      <c r="Z20" s="200"/>
      <c r="AA20" s="201"/>
      <c r="AB20" s="202"/>
      <c r="AC20" s="4">
        <v>9</v>
      </c>
      <c r="AD20" s="4" t="s">
        <v>131</v>
      </c>
      <c r="AE20" s="5">
        <v>1</v>
      </c>
      <c r="AF20" s="4">
        <v>5</v>
      </c>
      <c r="AG20" s="4" t="s">
        <v>232</v>
      </c>
      <c r="AH20" s="5">
        <v>2</v>
      </c>
      <c r="AI20" s="181"/>
      <c r="AJ20" s="181"/>
      <c r="AK20" s="181"/>
      <c r="AL20" s="181"/>
      <c r="AM20" s="186"/>
      <c r="AN20" s="181"/>
      <c r="AO20" s="181"/>
      <c r="AP20" s="181"/>
      <c r="AQ20" s="187"/>
    </row>
    <row r="21" spans="1:43" ht="22.5" customHeight="1" x14ac:dyDescent="0.4">
      <c r="A21" s="203" t="s">
        <v>54</v>
      </c>
      <c r="B21" s="193" t="s">
        <v>25</v>
      </c>
      <c r="C21" s="193"/>
      <c r="D21" s="194"/>
      <c r="E21" s="193" t="s">
        <v>147</v>
      </c>
      <c r="F21" s="193"/>
      <c r="G21" s="194"/>
      <c r="H21" s="193" t="s">
        <v>51</v>
      </c>
      <c r="I21" s="193"/>
      <c r="J21" s="194"/>
      <c r="K21" s="193" t="s">
        <v>181</v>
      </c>
      <c r="L21" s="193"/>
      <c r="M21" s="194"/>
      <c r="N21" s="193" t="s">
        <v>162</v>
      </c>
      <c r="O21" s="193"/>
      <c r="P21" s="194"/>
      <c r="Q21" s="193" t="s">
        <v>51</v>
      </c>
      <c r="R21" s="193"/>
      <c r="S21" s="194"/>
      <c r="T21" s="193" t="s">
        <v>51</v>
      </c>
      <c r="U21" s="193"/>
      <c r="V21" s="194"/>
      <c r="W21" s="193" t="s">
        <v>51</v>
      </c>
      <c r="X21" s="193"/>
      <c r="Y21" s="194"/>
      <c r="Z21" s="193" t="s">
        <v>132</v>
      </c>
      <c r="AA21" s="193"/>
      <c r="AB21" s="194"/>
      <c r="AC21" s="197" t="s">
        <v>13</v>
      </c>
      <c r="AD21" s="198"/>
      <c r="AE21" s="199"/>
      <c r="AF21" s="193" t="s">
        <v>165</v>
      </c>
      <c r="AG21" s="193"/>
      <c r="AH21" s="194"/>
      <c r="AI21" s="180">
        <f t="shared" ref="AI21" si="32">SUM(AJ21:AL22)</f>
        <v>10</v>
      </c>
      <c r="AJ21" s="180">
        <v>7</v>
      </c>
      <c r="AK21" s="180">
        <v>0</v>
      </c>
      <c r="AL21" s="180">
        <v>3</v>
      </c>
      <c r="AM21" s="185">
        <v>20</v>
      </c>
      <c r="AN21" s="180">
        <f t="shared" ref="AN21" si="33">SUM(B22,E22,H22,K22,N22,Q22,T22,W22,Z22,AC22,AF22)</f>
        <v>24</v>
      </c>
      <c r="AO21" s="180">
        <f t="shared" ref="AO21" si="34">SUM(D22,G22,J22,M22,P22,S22,V22,Y22,AB22,AE22,AH22)</f>
        <v>25</v>
      </c>
      <c r="AP21" s="180">
        <f t="shared" ref="AP21" si="35">AN21-AO21</f>
        <v>-1</v>
      </c>
      <c r="AQ21" s="183">
        <v>4</v>
      </c>
    </row>
    <row r="22" spans="1:43" ht="22.5" customHeight="1" x14ac:dyDescent="0.4">
      <c r="A22" s="204"/>
      <c r="B22" s="4">
        <v>0</v>
      </c>
      <c r="C22" s="4" t="s">
        <v>40</v>
      </c>
      <c r="D22" s="5">
        <v>5</v>
      </c>
      <c r="E22" s="4">
        <v>2</v>
      </c>
      <c r="F22" s="4" t="s">
        <v>145</v>
      </c>
      <c r="G22" s="5">
        <v>0</v>
      </c>
      <c r="H22" s="4">
        <v>4</v>
      </c>
      <c r="I22" s="4" t="s">
        <v>175</v>
      </c>
      <c r="J22" s="5">
        <v>1</v>
      </c>
      <c r="K22" s="4">
        <v>0</v>
      </c>
      <c r="L22" s="4" t="s">
        <v>180</v>
      </c>
      <c r="M22" s="5">
        <v>7</v>
      </c>
      <c r="N22" s="4">
        <v>1</v>
      </c>
      <c r="O22" s="4" t="s">
        <v>161</v>
      </c>
      <c r="P22" s="5">
        <v>0</v>
      </c>
      <c r="Q22" s="4">
        <v>1</v>
      </c>
      <c r="R22" s="4" t="s">
        <v>232</v>
      </c>
      <c r="S22" s="5">
        <v>0</v>
      </c>
      <c r="T22" s="4">
        <v>4</v>
      </c>
      <c r="U22" s="4" t="s">
        <v>214</v>
      </c>
      <c r="V22" s="5">
        <v>1</v>
      </c>
      <c r="W22" s="4">
        <v>4</v>
      </c>
      <c r="X22" s="4" t="s">
        <v>295</v>
      </c>
      <c r="Y22" s="5">
        <v>2</v>
      </c>
      <c r="Z22" s="4">
        <v>1</v>
      </c>
      <c r="AA22" s="4" t="s">
        <v>131</v>
      </c>
      <c r="AB22" s="5">
        <v>9</v>
      </c>
      <c r="AC22" s="200"/>
      <c r="AD22" s="201"/>
      <c r="AE22" s="202"/>
      <c r="AF22" s="4">
        <v>7</v>
      </c>
      <c r="AG22" s="4" t="s">
        <v>260</v>
      </c>
      <c r="AH22" s="5">
        <v>0</v>
      </c>
      <c r="AI22" s="181"/>
      <c r="AJ22" s="181"/>
      <c r="AK22" s="181"/>
      <c r="AL22" s="181"/>
      <c r="AM22" s="186"/>
      <c r="AN22" s="181"/>
      <c r="AO22" s="181"/>
      <c r="AP22" s="181"/>
      <c r="AQ22" s="187"/>
    </row>
    <row r="23" spans="1:43" ht="22.5" customHeight="1" x14ac:dyDescent="0.4">
      <c r="A23" s="203" t="s">
        <v>55</v>
      </c>
      <c r="B23" s="193" t="s">
        <v>25</v>
      </c>
      <c r="C23" s="193"/>
      <c r="D23" s="194"/>
      <c r="E23" s="193" t="s">
        <v>51</v>
      </c>
      <c r="F23" s="193"/>
      <c r="G23" s="194"/>
      <c r="H23" s="193" t="s">
        <v>51</v>
      </c>
      <c r="I23" s="193"/>
      <c r="J23" s="194"/>
      <c r="K23" s="193" t="s">
        <v>51</v>
      </c>
      <c r="L23" s="193"/>
      <c r="M23" s="194"/>
      <c r="N23" s="193" t="s">
        <v>51</v>
      </c>
      <c r="O23" s="193"/>
      <c r="P23" s="194"/>
      <c r="Q23" s="193" t="s">
        <v>51</v>
      </c>
      <c r="R23" s="193"/>
      <c r="S23" s="194"/>
      <c r="T23" s="195" t="s">
        <v>259</v>
      </c>
      <c r="U23" s="195"/>
      <c r="V23" s="196"/>
      <c r="W23" s="193" t="s">
        <v>176</v>
      </c>
      <c r="X23" s="193"/>
      <c r="Y23" s="194"/>
      <c r="Z23" s="193" t="s">
        <v>25</v>
      </c>
      <c r="AA23" s="193"/>
      <c r="AB23" s="194"/>
      <c r="AC23" s="195" t="s">
        <v>164</v>
      </c>
      <c r="AD23" s="195"/>
      <c r="AE23" s="196"/>
      <c r="AF23" s="197" t="s">
        <v>13</v>
      </c>
      <c r="AG23" s="198"/>
      <c r="AH23" s="199"/>
      <c r="AI23" s="180">
        <f t="shared" ref="AI23" si="36">SUM(AJ23:AL24)</f>
        <v>10</v>
      </c>
      <c r="AJ23" s="180">
        <v>6</v>
      </c>
      <c r="AK23" s="180">
        <v>0</v>
      </c>
      <c r="AL23" s="180">
        <v>4</v>
      </c>
      <c r="AM23" s="185">
        <v>18</v>
      </c>
      <c r="AN23" s="180">
        <f t="shared" ref="AN23" si="37">SUM(B24,E24,H24,K24,N24,Q24,T24,W24,Z24,AC24,AF24)</f>
        <v>20</v>
      </c>
      <c r="AO23" s="180">
        <f t="shared" ref="AO23" si="38">SUM(D24,G24,J24,M24,P24,S24,V24,Y24,AB24,AE24,AH24)</f>
        <v>23</v>
      </c>
      <c r="AP23" s="180">
        <f t="shared" ref="AP23" si="39">AN23-AO23</f>
        <v>-3</v>
      </c>
      <c r="AQ23" s="183">
        <v>5</v>
      </c>
    </row>
    <row r="24" spans="1:43" ht="22.5" customHeight="1" x14ac:dyDescent="0.4">
      <c r="A24" s="204"/>
      <c r="B24" s="4">
        <v>0</v>
      </c>
      <c r="C24" s="4" t="s">
        <v>244</v>
      </c>
      <c r="D24" s="5">
        <v>1</v>
      </c>
      <c r="E24" s="4">
        <v>4</v>
      </c>
      <c r="F24" s="4" t="s">
        <v>214</v>
      </c>
      <c r="G24" s="5">
        <v>1</v>
      </c>
      <c r="H24" s="4">
        <v>4</v>
      </c>
      <c r="I24" s="4" t="s">
        <v>161</v>
      </c>
      <c r="J24" s="5">
        <v>1</v>
      </c>
      <c r="K24" s="4">
        <v>1</v>
      </c>
      <c r="L24" s="4" t="s">
        <v>214</v>
      </c>
      <c r="M24" s="5">
        <v>0</v>
      </c>
      <c r="N24" s="4">
        <v>2</v>
      </c>
      <c r="O24" s="4" t="s">
        <v>175</v>
      </c>
      <c r="P24" s="5">
        <v>1</v>
      </c>
      <c r="Q24" s="4">
        <v>3</v>
      </c>
      <c r="R24" s="4" t="s">
        <v>219</v>
      </c>
      <c r="S24" s="5">
        <v>0</v>
      </c>
      <c r="T24" s="4">
        <v>0</v>
      </c>
      <c r="U24" s="4" t="s">
        <v>257</v>
      </c>
      <c r="V24" s="5">
        <v>7</v>
      </c>
      <c r="W24" s="4">
        <v>4</v>
      </c>
      <c r="X24" s="4" t="s">
        <v>175</v>
      </c>
      <c r="Y24" s="5">
        <v>0</v>
      </c>
      <c r="Z24" s="4">
        <v>2</v>
      </c>
      <c r="AA24" s="4" t="s">
        <v>232</v>
      </c>
      <c r="AB24" s="5">
        <v>5</v>
      </c>
      <c r="AC24" s="4">
        <v>0</v>
      </c>
      <c r="AD24" s="4" t="s">
        <v>40</v>
      </c>
      <c r="AE24" s="5">
        <v>7</v>
      </c>
      <c r="AF24" s="200"/>
      <c r="AG24" s="201"/>
      <c r="AH24" s="202"/>
      <c r="AI24" s="181"/>
      <c r="AJ24" s="181"/>
      <c r="AK24" s="181"/>
      <c r="AL24" s="181"/>
      <c r="AM24" s="186"/>
      <c r="AN24" s="181"/>
      <c r="AO24" s="181"/>
      <c r="AP24" s="181"/>
      <c r="AQ24" s="187"/>
    </row>
    <row r="25" spans="1:43" ht="22.5" hidden="1" customHeight="1" x14ac:dyDescent="0.4">
      <c r="A25" s="188"/>
      <c r="B25" s="190"/>
      <c r="C25" s="191"/>
      <c r="D25" s="192"/>
      <c r="E25" s="190"/>
      <c r="F25" s="191"/>
      <c r="G25" s="192"/>
      <c r="H25" s="190"/>
      <c r="I25" s="191"/>
      <c r="J25" s="192"/>
      <c r="K25" s="190"/>
      <c r="L25" s="191"/>
      <c r="M25" s="192"/>
      <c r="N25" s="190"/>
      <c r="O25" s="191"/>
      <c r="P25" s="192"/>
      <c r="Q25" s="190"/>
      <c r="R25" s="191"/>
      <c r="S25" s="192"/>
      <c r="T25" s="190"/>
      <c r="U25" s="191"/>
      <c r="V25" s="192"/>
      <c r="W25" s="190"/>
      <c r="X25" s="191"/>
      <c r="Y25" s="192"/>
      <c r="Z25" s="190"/>
      <c r="AA25" s="191"/>
      <c r="AB25" s="192"/>
      <c r="AC25" s="190"/>
      <c r="AD25" s="191"/>
      <c r="AE25" s="192"/>
      <c r="AF25" s="190"/>
      <c r="AG25" s="191"/>
      <c r="AH25" s="192"/>
      <c r="AI25" s="180">
        <f t="shared" ref="AI25" si="40">SUM(AJ25:AL26)</f>
        <v>0</v>
      </c>
      <c r="AJ25" s="180">
        <v>0</v>
      </c>
      <c r="AK25" s="180">
        <v>0</v>
      </c>
      <c r="AL25" s="180">
        <v>0</v>
      </c>
      <c r="AM25" s="185">
        <v>0</v>
      </c>
      <c r="AN25" s="180" t="e">
        <f>SUM(B26,E26,H26,K26,N26,Q26,T26,W26,Z26,AC26,AF26,#REF!)</f>
        <v>#REF!</v>
      </c>
      <c r="AO25" s="180" t="e">
        <f>SUM(D26,G26,J26,M26,P26,S26,V26,Y26,AB26,AE26,AH26,#REF!)</f>
        <v>#REF!</v>
      </c>
      <c r="AP25" s="180" t="e">
        <f t="shared" ref="AP25" si="41">AN25-AO25</f>
        <v>#REF!</v>
      </c>
      <c r="AQ25" s="183"/>
    </row>
    <row r="26" spans="1:43" ht="22.5" hidden="1" customHeight="1" x14ac:dyDescent="0.4">
      <c r="A26" s="189"/>
      <c r="B26" s="4"/>
      <c r="C26" s="4"/>
      <c r="D26" s="5"/>
      <c r="E26" s="4"/>
      <c r="F26" s="4"/>
      <c r="G26" s="5"/>
      <c r="H26" s="4"/>
      <c r="I26" s="4"/>
      <c r="J26" s="5"/>
      <c r="K26" s="4"/>
      <c r="L26" s="4"/>
      <c r="M26" s="5"/>
      <c r="N26" s="4"/>
      <c r="O26" s="4"/>
      <c r="P26" s="5"/>
      <c r="Q26" s="4"/>
      <c r="R26" s="4"/>
      <c r="S26" s="5"/>
      <c r="T26" s="4"/>
      <c r="U26" s="4"/>
      <c r="V26" s="5"/>
      <c r="W26" s="4"/>
      <c r="X26" s="4"/>
      <c r="Y26" s="5"/>
      <c r="Z26" s="4"/>
      <c r="AA26" s="4"/>
      <c r="AB26" s="5"/>
      <c r="AC26" s="4"/>
      <c r="AD26" s="4"/>
      <c r="AE26" s="5"/>
      <c r="AF26" s="4"/>
      <c r="AG26" s="4" t="s">
        <v>14</v>
      </c>
      <c r="AH26" s="5"/>
      <c r="AI26" s="181"/>
      <c r="AJ26" s="181"/>
      <c r="AK26" s="181"/>
      <c r="AL26" s="181"/>
      <c r="AM26" s="186"/>
      <c r="AN26" s="181"/>
      <c r="AO26" s="181"/>
      <c r="AP26" s="182"/>
      <c r="AQ26" s="184"/>
    </row>
    <row r="27" spans="1:43" x14ac:dyDescent="0.4">
      <c r="B27" s="6" t="s">
        <v>28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6"/>
      <c r="AJ27" s="6"/>
      <c r="AK27" s="6"/>
      <c r="AL27" s="6"/>
      <c r="AM27" s="6"/>
      <c r="AN27" s="6"/>
      <c r="AO27" s="6"/>
      <c r="AP27" s="6"/>
      <c r="AQ27" s="6"/>
    </row>
    <row r="28" spans="1:43" x14ac:dyDescent="0.4">
      <c r="B28" s="133" t="s">
        <v>269</v>
      </c>
    </row>
  </sheetData>
  <sheetProtection algorithmName="SHA-512" hashValue="PbSrXTR2ELv6V4/MkwYSXGFtwnfqNvcjSiO6SVOoyMG018KvXqR49aVmL7KSXLvr4p+CKNMKdzzsUhM5wKmmTw==" saltValue="58OpMGvg2nRVt9HE9iUu6w==" spinCount="100000" sheet="1" objects="1" scenarios="1"/>
  <mergeCells count="273">
    <mergeCell ref="H1:J2"/>
    <mergeCell ref="K1:M2"/>
    <mergeCell ref="N1:P2"/>
    <mergeCell ref="AN1:AN2"/>
    <mergeCell ref="AO1:AO2"/>
    <mergeCell ref="AP1:AP2"/>
    <mergeCell ref="AQ1:AQ2"/>
    <mergeCell ref="A3:A4"/>
    <mergeCell ref="B3:D4"/>
    <mergeCell ref="E3:G3"/>
    <mergeCell ref="H3:J3"/>
    <mergeCell ref="K3:M3"/>
    <mergeCell ref="N3:P3"/>
    <mergeCell ref="AI1:AI2"/>
    <mergeCell ref="AJ1:AJ2"/>
    <mergeCell ref="AK1:AK2"/>
    <mergeCell ref="AL1:AL2"/>
    <mergeCell ref="AM1:AM2"/>
    <mergeCell ref="Q1:S2"/>
    <mergeCell ref="T1:V2"/>
    <mergeCell ref="W1:Y2"/>
    <mergeCell ref="Z1:AB2"/>
    <mergeCell ref="AC1:AE2"/>
    <mergeCell ref="AF1:AH2"/>
    <mergeCell ref="A1:A2"/>
    <mergeCell ref="B1:D2"/>
    <mergeCell ref="E1:G2"/>
    <mergeCell ref="AN3:AN4"/>
    <mergeCell ref="AO3:AO4"/>
    <mergeCell ref="AP3:AP4"/>
    <mergeCell ref="AQ3:AQ4"/>
    <mergeCell ref="A5:A6"/>
    <mergeCell ref="B5:D5"/>
    <mergeCell ref="E5:G6"/>
    <mergeCell ref="H5:J5"/>
    <mergeCell ref="K5:M5"/>
    <mergeCell ref="N5:P5"/>
    <mergeCell ref="AI3:AI4"/>
    <mergeCell ref="AJ3:AJ4"/>
    <mergeCell ref="AK3:AK4"/>
    <mergeCell ref="AL3:AL4"/>
    <mergeCell ref="AM3:AM4"/>
    <mergeCell ref="Q3:S3"/>
    <mergeCell ref="T3:V3"/>
    <mergeCell ref="W3:Y3"/>
    <mergeCell ref="Z3:AB3"/>
    <mergeCell ref="AC3:AE3"/>
    <mergeCell ref="AF3:AH3"/>
    <mergeCell ref="AN5:AN6"/>
    <mergeCell ref="AO5:AO6"/>
    <mergeCell ref="AP5:AP6"/>
    <mergeCell ref="AQ5:AQ6"/>
    <mergeCell ref="A7:A8"/>
    <mergeCell ref="B7:D7"/>
    <mergeCell ref="E7:G7"/>
    <mergeCell ref="H7:J8"/>
    <mergeCell ref="K7:M7"/>
    <mergeCell ref="N7:P7"/>
    <mergeCell ref="AI5:AI6"/>
    <mergeCell ref="AJ5:AJ6"/>
    <mergeCell ref="AK5:AK6"/>
    <mergeCell ref="AL5:AL6"/>
    <mergeCell ref="AM5:AM6"/>
    <mergeCell ref="Q5:S5"/>
    <mergeCell ref="T5:V5"/>
    <mergeCell ref="W5:Y5"/>
    <mergeCell ref="Z5:AB5"/>
    <mergeCell ref="AC5:AE5"/>
    <mergeCell ref="AF5:AH5"/>
    <mergeCell ref="AN7:AN8"/>
    <mergeCell ref="AO7:AO8"/>
    <mergeCell ref="AP7:AP8"/>
    <mergeCell ref="AQ7:AQ8"/>
    <mergeCell ref="A9:A10"/>
    <mergeCell ref="B9:D9"/>
    <mergeCell ref="E9:G9"/>
    <mergeCell ref="H9:J9"/>
    <mergeCell ref="K9:M10"/>
    <mergeCell ref="N9:P9"/>
    <mergeCell ref="AI7:AI8"/>
    <mergeCell ref="AJ7:AJ8"/>
    <mergeCell ref="AK7:AK8"/>
    <mergeCell ref="AL7:AL8"/>
    <mergeCell ref="AM7:AM8"/>
    <mergeCell ref="Q7:S7"/>
    <mergeCell ref="T7:V7"/>
    <mergeCell ref="W7:Y7"/>
    <mergeCell ref="Z7:AB7"/>
    <mergeCell ref="AC7:AE7"/>
    <mergeCell ref="AF7:AH7"/>
    <mergeCell ref="AN9:AN10"/>
    <mergeCell ref="AO9:AO10"/>
    <mergeCell ref="AP9:AP10"/>
    <mergeCell ref="AQ9:AQ10"/>
    <mergeCell ref="AL9:AL10"/>
    <mergeCell ref="AM9:AM10"/>
    <mergeCell ref="A11:A12"/>
    <mergeCell ref="B11:D11"/>
    <mergeCell ref="E11:G11"/>
    <mergeCell ref="H11:J11"/>
    <mergeCell ref="K11:M11"/>
    <mergeCell ref="N11:P12"/>
    <mergeCell ref="AI9:AI10"/>
    <mergeCell ref="AJ9:AJ10"/>
    <mergeCell ref="AK9:AK10"/>
    <mergeCell ref="Q9:S9"/>
    <mergeCell ref="T9:V9"/>
    <mergeCell ref="W9:Y9"/>
    <mergeCell ref="Z9:AB9"/>
    <mergeCell ref="AC9:AE9"/>
    <mergeCell ref="AF9:AH9"/>
    <mergeCell ref="AN11:AN12"/>
    <mergeCell ref="AO11:AO12"/>
    <mergeCell ref="AP11:AP12"/>
    <mergeCell ref="AQ11:AQ12"/>
    <mergeCell ref="A13:A14"/>
    <mergeCell ref="B13:D13"/>
    <mergeCell ref="E13:G13"/>
    <mergeCell ref="H13:J13"/>
    <mergeCell ref="K13:M13"/>
    <mergeCell ref="N13:P13"/>
    <mergeCell ref="AI11:AI12"/>
    <mergeCell ref="AJ11:AJ12"/>
    <mergeCell ref="AK11:AK12"/>
    <mergeCell ref="AL11:AL12"/>
    <mergeCell ref="AM11:AM12"/>
    <mergeCell ref="Q11:S11"/>
    <mergeCell ref="T11:V11"/>
    <mergeCell ref="W11:Y11"/>
    <mergeCell ref="Z11:AB11"/>
    <mergeCell ref="AC11:AE11"/>
    <mergeCell ref="AF11:AH11"/>
    <mergeCell ref="AN13:AN14"/>
    <mergeCell ref="AO13:AO14"/>
    <mergeCell ref="AP13:AP14"/>
    <mergeCell ref="AQ13:AQ14"/>
    <mergeCell ref="A15:A16"/>
    <mergeCell ref="B15:D15"/>
    <mergeCell ref="E15:G15"/>
    <mergeCell ref="H15:J15"/>
    <mergeCell ref="K15:M15"/>
    <mergeCell ref="N15:P15"/>
    <mergeCell ref="AI13:AI14"/>
    <mergeCell ref="AJ13:AJ14"/>
    <mergeCell ref="AK13:AK14"/>
    <mergeCell ref="AL13:AL14"/>
    <mergeCell ref="AM13:AM14"/>
    <mergeCell ref="Q13:S14"/>
    <mergeCell ref="T13:V13"/>
    <mergeCell ref="W13:Y13"/>
    <mergeCell ref="Z13:AB13"/>
    <mergeCell ref="AC13:AE13"/>
    <mergeCell ref="AF13:AH13"/>
    <mergeCell ref="AN15:AN16"/>
    <mergeCell ref="AO15:AO16"/>
    <mergeCell ref="AP15:AP16"/>
    <mergeCell ref="AQ15:AQ16"/>
    <mergeCell ref="AL15:AL16"/>
    <mergeCell ref="AM15:AM16"/>
    <mergeCell ref="A17:A18"/>
    <mergeCell ref="B17:D17"/>
    <mergeCell ref="E17:G17"/>
    <mergeCell ref="H17:J17"/>
    <mergeCell ref="K17:M17"/>
    <mergeCell ref="N17:P17"/>
    <mergeCell ref="AI15:AI16"/>
    <mergeCell ref="AJ15:AJ16"/>
    <mergeCell ref="AK15:AK16"/>
    <mergeCell ref="Q15:S15"/>
    <mergeCell ref="T15:V16"/>
    <mergeCell ref="W15:Y15"/>
    <mergeCell ref="Z15:AB15"/>
    <mergeCell ref="AC15:AE15"/>
    <mergeCell ref="AF15:AH15"/>
    <mergeCell ref="AN17:AN18"/>
    <mergeCell ref="AO17:AO18"/>
    <mergeCell ref="AP17:AP18"/>
    <mergeCell ref="AQ17:AQ18"/>
    <mergeCell ref="A19:A20"/>
    <mergeCell ref="B19:D19"/>
    <mergeCell ref="E19:G19"/>
    <mergeCell ref="H19:J19"/>
    <mergeCell ref="K19:M19"/>
    <mergeCell ref="N19:P19"/>
    <mergeCell ref="AI17:AI18"/>
    <mergeCell ref="AJ17:AJ18"/>
    <mergeCell ref="AK17:AK18"/>
    <mergeCell ref="AL17:AL18"/>
    <mergeCell ref="AM17:AM18"/>
    <mergeCell ref="Q17:S17"/>
    <mergeCell ref="T17:V17"/>
    <mergeCell ref="W17:Y18"/>
    <mergeCell ref="Z17:AB17"/>
    <mergeCell ref="AC17:AE17"/>
    <mergeCell ref="AF17:AH17"/>
    <mergeCell ref="AN19:AN20"/>
    <mergeCell ref="AO19:AO20"/>
    <mergeCell ref="AP19:AP20"/>
    <mergeCell ref="AQ19:AQ20"/>
    <mergeCell ref="A21:A22"/>
    <mergeCell ref="B21:D21"/>
    <mergeCell ref="E21:G21"/>
    <mergeCell ref="H21:J21"/>
    <mergeCell ref="K21:M21"/>
    <mergeCell ref="N21:P21"/>
    <mergeCell ref="AI19:AI20"/>
    <mergeCell ref="AJ19:AJ20"/>
    <mergeCell ref="AK19:AK20"/>
    <mergeCell ref="AL19:AL20"/>
    <mergeCell ref="AM19:AM20"/>
    <mergeCell ref="Q19:S19"/>
    <mergeCell ref="T19:V19"/>
    <mergeCell ref="W19:Y19"/>
    <mergeCell ref="Z19:AB20"/>
    <mergeCell ref="AC19:AE19"/>
    <mergeCell ref="AF19:AH19"/>
    <mergeCell ref="AN21:AN22"/>
    <mergeCell ref="AO21:AO22"/>
    <mergeCell ref="AP21:AP22"/>
    <mergeCell ref="AQ21:AQ22"/>
    <mergeCell ref="AL21:AL22"/>
    <mergeCell ref="AM21:AM22"/>
    <mergeCell ref="H23:J23"/>
    <mergeCell ref="K23:M23"/>
    <mergeCell ref="N23:P23"/>
    <mergeCell ref="AI21:AI22"/>
    <mergeCell ref="AJ21:AJ22"/>
    <mergeCell ref="AK21:AK22"/>
    <mergeCell ref="Q21:S21"/>
    <mergeCell ref="T21:V21"/>
    <mergeCell ref="W21:Y21"/>
    <mergeCell ref="Z21:AB21"/>
    <mergeCell ref="AC21:AE22"/>
    <mergeCell ref="AF21:AH21"/>
    <mergeCell ref="A25:A26"/>
    <mergeCell ref="B25:D25"/>
    <mergeCell ref="E25:G25"/>
    <mergeCell ref="H25:J25"/>
    <mergeCell ref="K25:M25"/>
    <mergeCell ref="N25:P25"/>
    <mergeCell ref="AI23:AI24"/>
    <mergeCell ref="AJ23:AJ24"/>
    <mergeCell ref="AK23:AK24"/>
    <mergeCell ref="Q23:S23"/>
    <mergeCell ref="T23:V23"/>
    <mergeCell ref="W23:Y23"/>
    <mergeCell ref="Z23:AB23"/>
    <mergeCell ref="AC23:AE23"/>
    <mergeCell ref="AF23:AH24"/>
    <mergeCell ref="Q25:S25"/>
    <mergeCell ref="T25:V25"/>
    <mergeCell ref="W25:Y25"/>
    <mergeCell ref="Z25:AB25"/>
    <mergeCell ref="AC25:AE25"/>
    <mergeCell ref="AF25:AH25"/>
    <mergeCell ref="A23:A24"/>
    <mergeCell ref="B23:D23"/>
    <mergeCell ref="E23:G23"/>
    <mergeCell ref="AN23:AN24"/>
    <mergeCell ref="AO23:AO24"/>
    <mergeCell ref="AP23:AP24"/>
    <mergeCell ref="AN25:AN26"/>
    <mergeCell ref="AO25:AO26"/>
    <mergeCell ref="AP25:AP26"/>
    <mergeCell ref="AQ25:AQ26"/>
    <mergeCell ref="AI25:AI26"/>
    <mergeCell ref="AJ25:AJ26"/>
    <mergeCell ref="AK25:AK26"/>
    <mergeCell ref="AL25:AL26"/>
    <mergeCell ref="AM25:AM26"/>
    <mergeCell ref="AQ23:AQ24"/>
    <mergeCell ref="AL23:AL24"/>
    <mergeCell ref="AM23:AM2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FF48D-FB61-4D0B-9814-09ACEDDCD8EC}">
  <dimension ref="A1:AW32"/>
  <sheetViews>
    <sheetView zoomScale="80" zoomScaleNormal="80" workbookViewId="0">
      <selection sqref="A1:A2"/>
    </sheetView>
  </sheetViews>
  <sheetFormatPr defaultRowHeight="18.75" x14ac:dyDescent="0.4"/>
  <cols>
    <col min="1" max="1" width="15.25" style="3" customWidth="1"/>
    <col min="2" max="40" width="4.875" style="3" customWidth="1"/>
    <col min="41" max="49" width="5.25" style="3" customWidth="1"/>
    <col min="50" max="16384" width="9" style="3"/>
  </cols>
  <sheetData>
    <row r="1" spans="1:49" ht="22.5" customHeight="1" x14ac:dyDescent="0.4">
      <c r="A1" s="209" t="s">
        <v>3</v>
      </c>
      <c r="B1" s="210" t="s">
        <v>56</v>
      </c>
      <c r="C1" s="211"/>
      <c r="D1" s="211"/>
      <c r="E1" s="212" t="s">
        <v>57</v>
      </c>
      <c r="F1" s="213"/>
      <c r="G1" s="214"/>
      <c r="H1" s="218" t="s">
        <v>58</v>
      </c>
      <c r="I1" s="218"/>
      <c r="J1" s="218"/>
      <c r="K1" s="211" t="s">
        <v>59</v>
      </c>
      <c r="L1" s="211"/>
      <c r="M1" s="211"/>
      <c r="N1" s="211" t="s">
        <v>60</v>
      </c>
      <c r="O1" s="211"/>
      <c r="P1" s="211"/>
      <c r="Q1" s="211" t="s">
        <v>61</v>
      </c>
      <c r="R1" s="211"/>
      <c r="S1" s="211"/>
      <c r="T1" s="211" t="s">
        <v>62</v>
      </c>
      <c r="U1" s="211"/>
      <c r="V1" s="211"/>
      <c r="W1" s="211" t="s">
        <v>63</v>
      </c>
      <c r="X1" s="211"/>
      <c r="Y1" s="211"/>
      <c r="Z1" s="211" t="s">
        <v>64</v>
      </c>
      <c r="AA1" s="211"/>
      <c r="AB1" s="211"/>
      <c r="AC1" s="211" t="s">
        <v>65</v>
      </c>
      <c r="AD1" s="211"/>
      <c r="AE1" s="211"/>
      <c r="AF1" s="218" t="s">
        <v>66</v>
      </c>
      <c r="AG1" s="218"/>
      <c r="AH1" s="218"/>
      <c r="AI1" s="226" t="s">
        <v>67</v>
      </c>
      <c r="AJ1" s="218"/>
      <c r="AK1" s="218"/>
      <c r="AL1" s="218" t="s">
        <v>68</v>
      </c>
      <c r="AM1" s="218"/>
      <c r="AN1" s="218"/>
      <c r="AO1" s="219" t="s">
        <v>4</v>
      </c>
      <c r="AP1" s="219" t="s">
        <v>5</v>
      </c>
      <c r="AQ1" s="219" t="s">
        <v>6</v>
      </c>
      <c r="AR1" s="219" t="s">
        <v>7</v>
      </c>
      <c r="AS1" s="221" t="s">
        <v>8</v>
      </c>
      <c r="AT1" s="219" t="s">
        <v>9</v>
      </c>
      <c r="AU1" s="219" t="s">
        <v>10</v>
      </c>
      <c r="AV1" s="220" t="s">
        <v>11</v>
      </c>
      <c r="AW1" s="219" t="s">
        <v>12</v>
      </c>
    </row>
    <row r="2" spans="1:49" ht="22.5" customHeight="1" x14ac:dyDescent="0.4">
      <c r="A2" s="209"/>
      <c r="B2" s="210"/>
      <c r="C2" s="211"/>
      <c r="D2" s="211"/>
      <c r="E2" s="215"/>
      <c r="F2" s="216"/>
      <c r="G2" s="217"/>
      <c r="H2" s="218"/>
      <c r="I2" s="218"/>
      <c r="J2" s="218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8"/>
      <c r="AG2" s="218"/>
      <c r="AH2" s="218"/>
      <c r="AI2" s="218"/>
      <c r="AJ2" s="218"/>
      <c r="AK2" s="218"/>
      <c r="AL2" s="218"/>
      <c r="AM2" s="218"/>
      <c r="AN2" s="218"/>
      <c r="AO2" s="219"/>
      <c r="AP2" s="219"/>
      <c r="AQ2" s="219"/>
      <c r="AR2" s="219"/>
      <c r="AS2" s="221"/>
      <c r="AT2" s="219"/>
      <c r="AU2" s="219"/>
      <c r="AV2" s="220"/>
      <c r="AW2" s="219"/>
    </row>
    <row r="3" spans="1:49" ht="22.5" x14ac:dyDescent="0.4">
      <c r="A3" s="203" t="s">
        <v>56</v>
      </c>
      <c r="B3" s="197" t="s">
        <v>13</v>
      </c>
      <c r="C3" s="198"/>
      <c r="D3" s="199"/>
      <c r="E3" s="193" t="s">
        <v>25</v>
      </c>
      <c r="F3" s="193"/>
      <c r="G3" s="194"/>
      <c r="H3" s="193" t="s">
        <v>25</v>
      </c>
      <c r="I3" s="193"/>
      <c r="J3" s="194"/>
      <c r="K3" s="193" t="s">
        <v>51</v>
      </c>
      <c r="L3" s="193"/>
      <c r="M3" s="194"/>
      <c r="N3" s="193" t="s">
        <v>51</v>
      </c>
      <c r="O3" s="193"/>
      <c r="P3" s="194"/>
      <c r="Q3" s="193" t="s">
        <v>276</v>
      </c>
      <c r="R3" s="193"/>
      <c r="S3" s="194"/>
      <c r="T3" s="193" t="s">
        <v>51</v>
      </c>
      <c r="U3" s="193"/>
      <c r="V3" s="194"/>
      <c r="W3" s="193" t="s">
        <v>147</v>
      </c>
      <c r="X3" s="193"/>
      <c r="Y3" s="194"/>
      <c r="Z3" s="193" t="s">
        <v>51</v>
      </c>
      <c r="AA3" s="193"/>
      <c r="AB3" s="194"/>
      <c r="AC3" s="193" t="s">
        <v>133</v>
      </c>
      <c r="AD3" s="193"/>
      <c r="AE3" s="194"/>
      <c r="AF3" s="193" t="s">
        <v>51</v>
      </c>
      <c r="AG3" s="193"/>
      <c r="AH3" s="194"/>
      <c r="AI3" s="193" t="s">
        <v>103</v>
      </c>
      <c r="AJ3" s="193"/>
      <c r="AK3" s="194"/>
      <c r="AL3" s="193" t="s">
        <v>51</v>
      </c>
      <c r="AM3" s="193"/>
      <c r="AN3" s="194"/>
      <c r="AO3" s="180">
        <f>SUM(AP3:AR4)</f>
        <v>12</v>
      </c>
      <c r="AP3" s="180">
        <v>9</v>
      </c>
      <c r="AQ3" s="180">
        <v>1</v>
      </c>
      <c r="AR3" s="180">
        <v>2</v>
      </c>
      <c r="AS3" s="185">
        <v>28</v>
      </c>
      <c r="AT3" s="180">
        <f>SUM(B4,E4,H4,K4,N4,Q4,T4,W4,Z4,AC4,AF4,AI4,AL4)</f>
        <v>43</v>
      </c>
      <c r="AU3" s="180">
        <f>SUM(D4,G4,J4,M4,P4,S4,V4,Y4,AB4,AE4,AH4,AK4,AN4)</f>
        <v>15</v>
      </c>
      <c r="AV3" s="180">
        <f>AT3-AU3</f>
        <v>28</v>
      </c>
      <c r="AW3" s="183">
        <v>3</v>
      </c>
    </row>
    <row r="4" spans="1:49" ht="22.5" x14ac:dyDescent="0.4">
      <c r="A4" s="204"/>
      <c r="B4" s="200"/>
      <c r="C4" s="201"/>
      <c r="D4" s="202"/>
      <c r="E4" s="4">
        <v>1</v>
      </c>
      <c r="F4" s="4" t="s">
        <v>283</v>
      </c>
      <c r="G4" s="5">
        <v>3</v>
      </c>
      <c r="H4" s="4">
        <v>0</v>
      </c>
      <c r="I4" s="4" t="s">
        <v>295</v>
      </c>
      <c r="J4" s="5">
        <v>4</v>
      </c>
      <c r="K4" s="4">
        <v>2</v>
      </c>
      <c r="L4" s="4" t="s">
        <v>219</v>
      </c>
      <c r="M4" s="5">
        <v>1</v>
      </c>
      <c r="N4" s="4">
        <v>4</v>
      </c>
      <c r="O4" s="4" t="s">
        <v>232</v>
      </c>
      <c r="P4" s="5">
        <v>1</v>
      </c>
      <c r="Q4" s="4">
        <v>7</v>
      </c>
      <c r="R4" s="4" t="s">
        <v>277</v>
      </c>
      <c r="S4" s="5">
        <v>0</v>
      </c>
      <c r="T4" s="4">
        <v>3</v>
      </c>
      <c r="U4" s="4" t="s">
        <v>270</v>
      </c>
      <c r="V4" s="5">
        <v>2</v>
      </c>
      <c r="W4" s="4">
        <v>2</v>
      </c>
      <c r="X4" s="4" t="s">
        <v>145</v>
      </c>
      <c r="Y4" s="5">
        <v>0</v>
      </c>
      <c r="Z4" s="4">
        <v>4</v>
      </c>
      <c r="AA4" s="4" t="s">
        <v>239</v>
      </c>
      <c r="AB4" s="5">
        <v>0</v>
      </c>
      <c r="AC4" s="4">
        <v>3</v>
      </c>
      <c r="AD4" s="4" t="s">
        <v>131</v>
      </c>
      <c r="AE4" s="5">
        <v>3</v>
      </c>
      <c r="AF4" s="4">
        <v>2</v>
      </c>
      <c r="AG4" s="4" t="s">
        <v>161</v>
      </c>
      <c r="AH4" s="5">
        <v>1</v>
      </c>
      <c r="AI4" s="4">
        <v>11</v>
      </c>
      <c r="AJ4" s="4" t="s">
        <v>104</v>
      </c>
      <c r="AK4" s="5">
        <v>0</v>
      </c>
      <c r="AL4" s="4">
        <v>4</v>
      </c>
      <c r="AM4" s="4" t="s">
        <v>244</v>
      </c>
      <c r="AN4" s="5">
        <v>0</v>
      </c>
      <c r="AO4" s="182"/>
      <c r="AP4" s="181"/>
      <c r="AQ4" s="181"/>
      <c r="AR4" s="181"/>
      <c r="AS4" s="186"/>
      <c r="AT4" s="181"/>
      <c r="AU4" s="181"/>
      <c r="AV4" s="181"/>
      <c r="AW4" s="187"/>
    </row>
    <row r="5" spans="1:49" ht="22.5" customHeight="1" x14ac:dyDescent="0.4">
      <c r="A5" s="203" t="s">
        <v>57</v>
      </c>
      <c r="B5" s="193" t="s">
        <v>51</v>
      </c>
      <c r="C5" s="193"/>
      <c r="D5" s="194"/>
      <c r="E5" s="197" t="s">
        <v>13</v>
      </c>
      <c r="F5" s="198"/>
      <c r="G5" s="199"/>
      <c r="H5" s="193" t="s">
        <v>103</v>
      </c>
      <c r="I5" s="193"/>
      <c r="J5" s="194"/>
      <c r="K5" s="193" t="s">
        <v>51</v>
      </c>
      <c r="L5" s="193"/>
      <c r="M5" s="194"/>
      <c r="N5" s="193" t="s">
        <v>51</v>
      </c>
      <c r="O5" s="193"/>
      <c r="P5" s="194"/>
      <c r="Q5" s="193" t="s">
        <v>189</v>
      </c>
      <c r="R5" s="193"/>
      <c r="S5" s="194"/>
      <c r="T5" s="193" t="s">
        <v>51</v>
      </c>
      <c r="U5" s="193"/>
      <c r="V5" s="194"/>
      <c r="W5" s="193" t="s">
        <v>133</v>
      </c>
      <c r="X5" s="193"/>
      <c r="Y5" s="194"/>
      <c r="Z5" s="193" t="s">
        <v>51</v>
      </c>
      <c r="AA5" s="193"/>
      <c r="AB5" s="194"/>
      <c r="AC5" s="193" t="s">
        <v>147</v>
      </c>
      <c r="AD5" s="193"/>
      <c r="AE5" s="194"/>
      <c r="AF5" s="193" t="s">
        <v>51</v>
      </c>
      <c r="AG5" s="193"/>
      <c r="AH5" s="194"/>
      <c r="AI5" s="193" t="s">
        <v>51</v>
      </c>
      <c r="AJ5" s="193"/>
      <c r="AK5" s="194"/>
      <c r="AL5" s="193" t="s">
        <v>51</v>
      </c>
      <c r="AM5" s="193"/>
      <c r="AN5" s="194"/>
      <c r="AO5" s="180">
        <f t="shared" ref="AO5" si="0">SUM(AP5:AR6)</f>
        <v>12</v>
      </c>
      <c r="AP5" s="180">
        <v>11</v>
      </c>
      <c r="AQ5" s="180">
        <v>1</v>
      </c>
      <c r="AR5" s="180">
        <v>0</v>
      </c>
      <c r="AS5" s="185">
        <v>34</v>
      </c>
      <c r="AT5" s="180">
        <f t="shared" ref="AT5" si="1">SUM(B6,E6,H6,K6,N6,Q6,T6,W6,Z6,AC6,AF6,AI6,AL6)</f>
        <v>50</v>
      </c>
      <c r="AU5" s="180">
        <f t="shared" ref="AU5" si="2">SUM(D6,G6,J6,M6,P6,S6,V6,Y6,AB6,AE6,AH6,AK6,AN6)</f>
        <v>10</v>
      </c>
      <c r="AV5" s="180">
        <f t="shared" ref="AV5" si="3">AT5-AU5</f>
        <v>40</v>
      </c>
      <c r="AW5" s="183">
        <v>1</v>
      </c>
    </row>
    <row r="6" spans="1:49" ht="22.5" customHeight="1" x14ac:dyDescent="0.4">
      <c r="A6" s="204"/>
      <c r="B6" s="4">
        <v>3</v>
      </c>
      <c r="C6" s="4" t="s">
        <v>283</v>
      </c>
      <c r="D6" s="5">
        <v>1</v>
      </c>
      <c r="E6" s="200"/>
      <c r="F6" s="201"/>
      <c r="G6" s="202"/>
      <c r="H6" s="4">
        <v>4</v>
      </c>
      <c r="I6" s="4" t="s">
        <v>104</v>
      </c>
      <c r="J6" s="5">
        <v>3</v>
      </c>
      <c r="K6" s="4">
        <v>3</v>
      </c>
      <c r="L6" s="4" t="s">
        <v>175</v>
      </c>
      <c r="M6" s="5">
        <v>1</v>
      </c>
      <c r="N6" s="4">
        <v>2</v>
      </c>
      <c r="O6" s="4" t="s">
        <v>196</v>
      </c>
      <c r="P6" s="5">
        <v>1</v>
      </c>
      <c r="Q6" s="4">
        <v>3</v>
      </c>
      <c r="R6" s="4" t="s">
        <v>183</v>
      </c>
      <c r="S6" s="5">
        <v>1</v>
      </c>
      <c r="T6" s="4">
        <v>7</v>
      </c>
      <c r="U6" s="4" t="s">
        <v>232</v>
      </c>
      <c r="V6" s="5">
        <v>0</v>
      </c>
      <c r="W6" s="4">
        <v>1</v>
      </c>
      <c r="X6" s="4" t="s">
        <v>131</v>
      </c>
      <c r="Y6" s="5">
        <v>1</v>
      </c>
      <c r="Z6" s="4">
        <v>10</v>
      </c>
      <c r="AA6" s="4" t="s">
        <v>244</v>
      </c>
      <c r="AB6" s="5">
        <v>0</v>
      </c>
      <c r="AC6" s="4">
        <v>5</v>
      </c>
      <c r="AD6" s="4" t="s">
        <v>145</v>
      </c>
      <c r="AE6" s="5">
        <v>1</v>
      </c>
      <c r="AF6" s="4">
        <v>4</v>
      </c>
      <c r="AG6" s="4" t="s">
        <v>266</v>
      </c>
      <c r="AH6" s="5">
        <v>0</v>
      </c>
      <c r="AI6" s="4">
        <v>6</v>
      </c>
      <c r="AJ6" s="4" t="s">
        <v>161</v>
      </c>
      <c r="AK6" s="5">
        <v>0</v>
      </c>
      <c r="AL6" s="4">
        <v>2</v>
      </c>
      <c r="AM6" s="4" t="s">
        <v>239</v>
      </c>
      <c r="AN6" s="5">
        <v>1</v>
      </c>
      <c r="AO6" s="182"/>
      <c r="AP6" s="181"/>
      <c r="AQ6" s="181"/>
      <c r="AR6" s="181"/>
      <c r="AS6" s="186"/>
      <c r="AT6" s="181"/>
      <c r="AU6" s="181"/>
      <c r="AV6" s="181"/>
      <c r="AW6" s="187"/>
    </row>
    <row r="7" spans="1:49" ht="22.5" customHeight="1" x14ac:dyDescent="0.4">
      <c r="A7" s="203" t="s">
        <v>58</v>
      </c>
      <c r="B7" s="193" t="s">
        <v>51</v>
      </c>
      <c r="C7" s="193"/>
      <c r="D7" s="194"/>
      <c r="E7" s="193" t="s">
        <v>105</v>
      </c>
      <c r="F7" s="193"/>
      <c r="G7" s="194"/>
      <c r="H7" s="197" t="s">
        <v>13</v>
      </c>
      <c r="I7" s="198"/>
      <c r="J7" s="199"/>
      <c r="K7" s="193" t="s">
        <v>51</v>
      </c>
      <c r="L7" s="193"/>
      <c r="M7" s="194"/>
      <c r="N7" s="193" t="s">
        <v>130</v>
      </c>
      <c r="O7" s="193"/>
      <c r="P7" s="194"/>
      <c r="Q7" s="193" t="s">
        <v>162</v>
      </c>
      <c r="R7" s="193"/>
      <c r="S7" s="194"/>
      <c r="T7" s="193" t="s">
        <v>51</v>
      </c>
      <c r="U7" s="193"/>
      <c r="V7" s="194"/>
      <c r="W7" s="193" t="s">
        <v>51</v>
      </c>
      <c r="X7" s="193"/>
      <c r="Y7" s="194"/>
      <c r="Z7" s="193" t="s">
        <v>51</v>
      </c>
      <c r="AA7" s="193"/>
      <c r="AB7" s="194"/>
      <c r="AC7" s="193" t="s">
        <v>165</v>
      </c>
      <c r="AD7" s="193"/>
      <c r="AE7" s="194"/>
      <c r="AF7" s="193" t="s">
        <v>51</v>
      </c>
      <c r="AG7" s="193"/>
      <c r="AH7" s="194"/>
      <c r="AI7" s="193" t="s">
        <v>165</v>
      </c>
      <c r="AJ7" s="193"/>
      <c r="AK7" s="194"/>
      <c r="AL7" s="193" t="s">
        <v>44</v>
      </c>
      <c r="AM7" s="193"/>
      <c r="AN7" s="194"/>
      <c r="AO7" s="180">
        <f t="shared" ref="AO7" si="4">SUM(AP7:AR8)</f>
        <v>12</v>
      </c>
      <c r="AP7" s="180">
        <v>10</v>
      </c>
      <c r="AQ7" s="180">
        <v>1</v>
      </c>
      <c r="AR7" s="180">
        <v>1</v>
      </c>
      <c r="AS7" s="185">
        <v>31</v>
      </c>
      <c r="AT7" s="180">
        <f t="shared" ref="AT7" si="5">SUM(B8,E8,H8,K8,N8,Q8,T8,W8,Z8,AC8,AF8,AI8,AL8)</f>
        <v>46</v>
      </c>
      <c r="AU7" s="180">
        <f t="shared" ref="AU7" si="6">SUM(D8,G8,J8,M8,P8,S8,V8,Y8,AB8,AE8,AH8,AK8,AN8)</f>
        <v>12</v>
      </c>
      <c r="AV7" s="180">
        <f t="shared" ref="AV7" si="7">AT7-AU7</f>
        <v>34</v>
      </c>
      <c r="AW7" s="183">
        <v>2</v>
      </c>
    </row>
    <row r="8" spans="1:49" ht="22.5" customHeight="1" x14ac:dyDescent="0.4">
      <c r="A8" s="204"/>
      <c r="B8" s="4">
        <v>4</v>
      </c>
      <c r="C8" s="4" t="s">
        <v>295</v>
      </c>
      <c r="D8" s="5">
        <v>0</v>
      </c>
      <c r="E8" s="4">
        <v>3</v>
      </c>
      <c r="F8" s="4" t="s">
        <v>104</v>
      </c>
      <c r="G8" s="5">
        <v>4</v>
      </c>
      <c r="H8" s="200"/>
      <c r="I8" s="201"/>
      <c r="J8" s="202"/>
      <c r="K8" s="4">
        <v>1</v>
      </c>
      <c r="L8" s="4" t="s">
        <v>145</v>
      </c>
      <c r="M8" s="5">
        <v>0</v>
      </c>
      <c r="N8" s="4">
        <v>3</v>
      </c>
      <c r="O8" s="4" t="s">
        <v>131</v>
      </c>
      <c r="P8" s="5">
        <v>0</v>
      </c>
      <c r="Q8" s="4">
        <v>4</v>
      </c>
      <c r="R8" s="4" t="s">
        <v>161</v>
      </c>
      <c r="S8" s="5">
        <v>1</v>
      </c>
      <c r="T8" s="4">
        <v>2</v>
      </c>
      <c r="U8" s="4" t="s">
        <v>239</v>
      </c>
      <c r="V8" s="5">
        <v>1</v>
      </c>
      <c r="W8" s="4">
        <v>4</v>
      </c>
      <c r="X8" s="4" t="s">
        <v>283</v>
      </c>
      <c r="Y8" s="5">
        <v>2</v>
      </c>
      <c r="Z8" s="4">
        <v>3</v>
      </c>
      <c r="AA8" s="4" t="s">
        <v>219</v>
      </c>
      <c r="AB8" s="5">
        <v>2</v>
      </c>
      <c r="AC8" s="4">
        <v>7</v>
      </c>
      <c r="AD8" s="4" t="s">
        <v>161</v>
      </c>
      <c r="AE8" s="5">
        <v>0</v>
      </c>
      <c r="AF8" s="4">
        <v>6</v>
      </c>
      <c r="AG8" s="4" t="s">
        <v>260</v>
      </c>
      <c r="AH8" s="5">
        <v>0</v>
      </c>
      <c r="AI8" s="4">
        <v>7</v>
      </c>
      <c r="AJ8" s="4" t="s">
        <v>40</v>
      </c>
      <c r="AK8" s="5">
        <v>0</v>
      </c>
      <c r="AL8" s="4">
        <v>2</v>
      </c>
      <c r="AM8" s="4" t="s">
        <v>40</v>
      </c>
      <c r="AN8" s="5">
        <v>2</v>
      </c>
      <c r="AO8" s="182"/>
      <c r="AP8" s="181"/>
      <c r="AQ8" s="181"/>
      <c r="AR8" s="181"/>
      <c r="AS8" s="186"/>
      <c r="AT8" s="181"/>
      <c r="AU8" s="181"/>
      <c r="AV8" s="181"/>
      <c r="AW8" s="187"/>
    </row>
    <row r="9" spans="1:49" ht="22.5" x14ac:dyDescent="0.4">
      <c r="A9" s="207" t="s">
        <v>59</v>
      </c>
      <c r="B9" s="193" t="s">
        <v>25</v>
      </c>
      <c r="C9" s="193"/>
      <c r="D9" s="194"/>
      <c r="E9" s="193" t="s">
        <v>25</v>
      </c>
      <c r="F9" s="193"/>
      <c r="G9" s="194"/>
      <c r="H9" s="193" t="s">
        <v>25</v>
      </c>
      <c r="I9" s="193"/>
      <c r="J9" s="194"/>
      <c r="K9" s="197" t="s">
        <v>13</v>
      </c>
      <c r="L9" s="198"/>
      <c r="M9" s="199"/>
      <c r="N9" s="193" t="s">
        <v>233</v>
      </c>
      <c r="O9" s="193"/>
      <c r="P9" s="194"/>
      <c r="Q9" s="193" t="s">
        <v>51</v>
      </c>
      <c r="R9" s="193"/>
      <c r="S9" s="194"/>
      <c r="T9" s="193" t="s">
        <v>130</v>
      </c>
      <c r="U9" s="193"/>
      <c r="V9" s="194"/>
      <c r="W9" s="193" t="s">
        <v>51</v>
      </c>
      <c r="X9" s="193"/>
      <c r="Y9" s="194"/>
      <c r="Z9" s="193" t="s">
        <v>51</v>
      </c>
      <c r="AA9" s="193"/>
      <c r="AB9" s="194"/>
      <c r="AC9" s="193" t="s">
        <v>51</v>
      </c>
      <c r="AD9" s="193"/>
      <c r="AE9" s="194"/>
      <c r="AF9" s="193" t="s">
        <v>51</v>
      </c>
      <c r="AG9" s="193"/>
      <c r="AH9" s="194"/>
      <c r="AI9" s="193" t="s">
        <v>51</v>
      </c>
      <c r="AJ9" s="193"/>
      <c r="AK9" s="194"/>
      <c r="AL9" s="193" t="s">
        <v>133</v>
      </c>
      <c r="AM9" s="193"/>
      <c r="AN9" s="194"/>
      <c r="AO9" s="180">
        <f t="shared" ref="AO9" si="8">SUM(AP9:AR10)</f>
        <v>12</v>
      </c>
      <c r="AP9" s="180">
        <v>7</v>
      </c>
      <c r="AQ9" s="180">
        <v>2</v>
      </c>
      <c r="AR9" s="180">
        <v>3</v>
      </c>
      <c r="AS9" s="185">
        <v>23</v>
      </c>
      <c r="AT9" s="180">
        <f t="shared" ref="AT9" si="9">SUM(B10,E10,H10,K10,N10,Q10,T10,W10,Z10,AC10,AF10,AI10,AL10)</f>
        <v>46</v>
      </c>
      <c r="AU9" s="180">
        <f t="shared" ref="AU9" si="10">SUM(D10,G10,J10,M10,P10,S10,V10,Y10,AB10,AE10,AH10,AK10,AN10)</f>
        <v>16</v>
      </c>
      <c r="AV9" s="180">
        <f t="shared" ref="AV9" si="11">AT9-AU9</f>
        <v>30</v>
      </c>
      <c r="AW9" s="183">
        <v>5</v>
      </c>
    </row>
    <row r="10" spans="1:49" ht="22.5" x14ac:dyDescent="0.4">
      <c r="A10" s="208"/>
      <c r="B10" s="4">
        <v>1</v>
      </c>
      <c r="C10" s="4" t="s">
        <v>219</v>
      </c>
      <c r="D10" s="5">
        <v>2</v>
      </c>
      <c r="E10" s="4">
        <v>1</v>
      </c>
      <c r="F10" s="4" t="s">
        <v>175</v>
      </c>
      <c r="G10" s="5">
        <v>3</v>
      </c>
      <c r="H10" s="4">
        <v>0</v>
      </c>
      <c r="I10" s="4" t="s">
        <v>145</v>
      </c>
      <c r="J10" s="5">
        <v>1</v>
      </c>
      <c r="K10" s="200"/>
      <c r="L10" s="201"/>
      <c r="M10" s="202"/>
      <c r="N10" s="4">
        <v>2</v>
      </c>
      <c r="O10" s="4" t="s">
        <v>232</v>
      </c>
      <c r="P10" s="5">
        <v>2</v>
      </c>
      <c r="Q10" s="4">
        <v>2</v>
      </c>
      <c r="R10" s="4" t="s">
        <v>239</v>
      </c>
      <c r="S10" s="5">
        <v>1</v>
      </c>
      <c r="T10" s="4">
        <v>4</v>
      </c>
      <c r="U10" s="4" t="s">
        <v>131</v>
      </c>
      <c r="V10" s="5">
        <v>2</v>
      </c>
      <c r="W10" s="4">
        <v>7</v>
      </c>
      <c r="X10" s="4" t="s">
        <v>161</v>
      </c>
      <c r="Y10" s="5">
        <v>2</v>
      </c>
      <c r="Z10" s="4">
        <v>1</v>
      </c>
      <c r="AA10" s="4" t="s">
        <v>196</v>
      </c>
      <c r="AB10" s="5">
        <v>0</v>
      </c>
      <c r="AC10" s="4">
        <v>7</v>
      </c>
      <c r="AD10" s="4" t="s">
        <v>244</v>
      </c>
      <c r="AE10" s="5">
        <v>0</v>
      </c>
      <c r="AF10" s="4">
        <v>8</v>
      </c>
      <c r="AG10" s="4" t="s">
        <v>175</v>
      </c>
      <c r="AH10" s="5">
        <v>0</v>
      </c>
      <c r="AI10" s="4">
        <v>11</v>
      </c>
      <c r="AJ10" s="4" t="s">
        <v>260</v>
      </c>
      <c r="AK10" s="5">
        <v>1</v>
      </c>
      <c r="AL10" s="4">
        <v>2</v>
      </c>
      <c r="AM10" s="4" t="s">
        <v>131</v>
      </c>
      <c r="AN10" s="5">
        <v>2</v>
      </c>
      <c r="AO10" s="182"/>
      <c r="AP10" s="181"/>
      <c r="AQ10" s="181"/>
      <c r="AR10" s="181"/>
      <c r="AS10" s="186"/>
      <c r="AT10" s="181"/>
      <c r="AU10" s="181"/>
      <c r="AV10" s="181"/>
      <c r="AW10" s="187"/>
    </row>
    <row r="11" spans="1:49" ht="22.5" x14ac:dyDescent="0.4">
      <c r="A11" s="203" t="s">
        <v>60</v>
      </c>
      <c r="B11" s="193" t="s">
        <v>25</v>
      </c>
      <c r="C11" s="193"/>
      <c r="D11" s="194"/>
      <c r="E11" s="193" t="s">
        <v>25</v>
      </c>
      <c r="F11" s="193"/>
      <c r="G11" s="194"/>
      <c r="H11" s="193" t="s">
        <v>132</v>
      </c>
      <c r="I11" s="193"/>
      <c r="J11" s="194"/>
      <c r="K11" s="193" t="s">
        <v>233</v>
      </c>
      <c r="L11" s="193"/>
      <c r="M11" s="194"/>
      <c r="N11" s="197" t="s">
        <v>13</v>
      </c>
      <c r="O11" s="198"/>
      <c r="P11" s="199"/>
      <c r="Q11" s="193" t="s">
        <v>25</v>
      </c>
      <c r="R11" s="193"/>
      <c r="S11" s="194"/>
      <c r="T11" s="193" t="s">
        <v>25</v>
      </c>
      <c r="U11" s="193"/>
      <c r="V11" s="194"/>
      <c r="W11" s="193" t="s">
        <v>51</v>
      </c>
      <c r="X11" s="193"/>
      <c r="Y11" s="194"/>
      <c r="Z11" s="193" t="s">
        <v>264</v>
      </c>
      <c r="AA11" s="193"/>
      <c r="AB11" s="194"/>
      <c r="AC11" s="193" t="s">
        <v>51</v>
      </c>
      <c r="AD11" s="193"/>
      <c r="AE11" s="194"/>
      <c r="AF11" s="193" t="s">
        <v>51</v>
      </c>
      <c r="AG11" s="193"/>
      <c r="AH11" s="194"/>
      <c r="AI11" s="193" t="s">
        <v>51</v>
      </c>
      <c r="AJ11" s="193"/>
      <c r="AK11" s="194"/>
      <c r="AL11" s="193" t="s">
        <v>105</v>
      </c>
      <c r="AM11" s="193"/>
      <c r="AN11" s="194"/>
      <c r="AO11" s="180">
        <f t="shared" ref="AO11" si="12">SUM(AP11:AR12)</f>
        <v>12</v>
      </c>
      <c r="AP11" s="180">
        <v>4</v>
      </c>
      <c r="AQ11" s="180">
        <v>2</v>
      </c>
      <c r="AR11" s="180">
        <v>6</v>
      </c>
      <c r="AS11" s="185">
        <v>14</v>
      </c>
      <c r="AT11" s="180">
        <f t="shared" ref="AT11" si="13">SUM(B12,E12,H12,K12,N12,Q12,T12,W12,Z12,AC12,AF12,AI12,AL12)</f>
        <v>24</v>
      </c>
      <c r="AU11" s="180">
        <f t="shared" ref="AU11" si="14">SUM(D12,G12,J12,M12,P12,S12,V12,Y12,AB12,AE12,AH12,AK12,AN12)</f>
        <v>26</v>
      </c>
      <c r="AV11" s="180">
        <f t="shared" ref="AV11" si="15">AT11-AU11</f>
        <v>-2</v>
      </c>
      <c r="AW11" s="183">
        <v>8</v>
      </c>
    </row>
    <row r="12" spans="1:49" ht="22.5" x14ac:dyDescent="0.4">
      <c r="A12" s="204"/>
      <c r="B12" s="4">
        <v>1</v>
      </c>
      <c r="C12" s="4" t="s">
        <v>232</v>
      </c>
      <c r="D12" s="5">
        <v>4</v>
      </c>
      <c r="E12" s="4">
        <v>1</v>
      </c>
      <c r="F12" s="4" t="s">
        <v>196</v>
      </c>
      <c r="G12" s="5">
        <v>2</v>
      </c>
      <c r="H12" s="4">
        <v>0</v>
      </c>
      <c r="I12" s="4" t="s">
        <v>131</v>
      </c>
      <c r="J12" s="5">
        <v>3</v>
      </c>
      <c r="K12" s="4">
        <v>2</v>
      </c>
      <c r="L12" s="4" t="s">
        <v>232</v>
      </c>
      <c r="M12" s="5">
        <v>2</v>
      </c>
      <c r="N12" s="200"/>
      <c r="O12" s="201"/>
      <c r="P12" s="202"/>
      <c r="Q12" s="4">
        <v>2</v>
      </c>
      <c r="R12" s="4" t="s">
        <v>270</v>
      </c>
      <c r="S12" s="5">
        <v>4</v>
      </c>
      <c r="T12" s="4">
        <v>0</v>
      </c>
      <c r="U12" s="4" t="s">
        <v>161</v>
      </c>
      <c r="V12" s="5">
        <v>3</v>
      </c>
      <c r="W12" s="4">
        <v>3</v>
      </c>
      <c r="X12" s="4" t="s">
        <v>161</v>
      </c>
      <c r="Y12" s="5">
        <v>1</v>
      </c>
      <c r="Z12" s="4">
        <v>1</v>
      </c>
      <c r="AA12" s="4" t="s">
        <v>260</v>
      </c>
      <c r="AB12" s="5">
        <v>1</v>
      </c>
      <c r="AC12" s="4">
        <v>3</v>
      </c>
      <c r="AD12" s="4" t="s">
        <v>260</v>
      </c>
      <c r="AE12" s="5">
        <v>1</v>
      </c>
      <c r="AF12" s="4">
        <v>2</v>
      </c>
      <c r="AG12" s="4" t="s">
        <v>239</v>
      </c>
      <c r="AH12" s="5">
        <v>0</v>
      </c>
      <c r="AI12" s="4">
        <v>8</v>
      </c>
      <c r="AJ12" s="4" t="s">
        <v>183</v>
      </c>
      <c r="AK12" s="5">
        <v>0</v>
      </c>
      <c r="AL12" s="4">
        <v>1</v>
      </c>
      <c r="AM12" s="4" t="s">
        <v>104</v>
      </c>
      <c r="AN12" s="5">
        <v>5</v>
      </c>
      <c r="AO12" s="182"/>
      <c r="AP12" s="181"/>
      <c r="AQ12" s="181"/>
      <c r="AR12" s="181"/>
      <c r="AS12" s="186"/>
      <c r="AT12" s="181"/>
      <c r="AU12" s="181"/>
      <c r="AV12" s="181"/>
      <c r="AW12" s="187"/>
    </row>
    <row r="13" spans="1:49" ht="22.5" x14ac:dyDescent="0.4">
      <c r="A13" s="207" t="s">
        <v>61</v>
      </c>
      <c r="B13" s="195" t="s">
        <v>164</v>
      </c>
      <c r="C13" s="195"/>
      <c r="D13" s="196"/>
      <c r="E13" s="193" t="s">
        <v>190</v>
      </c>
      <c r="F13" s="193"/>
      <c r="G13" s="194"/>
      <c r="H13" s="193" t="s">
        <v>25</v>
      </c>
      <c r="I13" s="193"/>
      <c r="J13" s="194"/>
      <c r="K13" s="193" t="s">
        <v>25</v>
      </c>
      <c r="L13" s="193"/>
      <c r="M13" s="194"/>
      <c r="N13" s="193" t="s">
        <v>51</v>
      </c>
      <c r="O13" s="193"/>
      <c r="P13" s="194"/>
      <c r="Q13" s="197" t="s">
        <v>13</v>
      </c>
      <c r="R13" s="198"/>
      <c r="S13" s="199"/>
      <c r="T13" s="193" t="s">
        <v>51</v>
      </c>
      <c r="U13" s="193"/>
      <c r="V13" s="194"/>
      <c r="W13" s="193" t="s">
        <v>25</v>
      </c>
      <c r="X13" s="193"/>
      <c r="Y13" s="194"/>
      <c r="Z13" s="193" t="s">
        <v>130</v>
      </c>
      <c r="AA13" s="193"/>
      <c r="AB13" s="194"/>
      <c r="AC13" s="193" t="s">
        <v>51</v>
      </c>
      <c r="AD13" s="193"/>
      <c r="AE13" s="194"/>
      <c r="AF13" s="193" t="s">
        <v>103</v>
      </c>
      <c r="AG13" s="193"/>
      <c r="AH13" s="194"/>
      <c r="AI13" s="234" t="s">
        <v>40</v>
      </c>
      <c r="AJ13" s="234"/>
      <c r="AK13" s="235"/>
      <c r="AL13" s="193" t="s">
        <v>25</v>
      </c>
      <c r="AM13" s="193"/>
      <c r="AN13" s="194"/>
      <c r="AO13" s="180">
        <f t="shared" ref="AO13" si="16">SUM(AP13:AR14)</f>
        <v>11</v>
      </c>
      <c r="AP13" s="180">
        <v>5</v>
      </c>
      <c r="AQ13" s="180">
        <v>0</v>
      </c>
      <c r="AR13" s="180">
        <v>6</v>
      </c>
      <c r="AS13" s="185">
        <v>15</v>
      </c>
      <c r="AT13" s="180">
        <f t="shared" ref="AT13" si="17">SUM(B14,E14,H14,K14,N14,Q14,T14,W14,Z14,AC14,AF14,AI14,AL14)</f>
        <v>29</v>
      </c>
      <c r="AU13" s="180">
        <f t="shared" ref="AU13" si="18">SUM(D14,G14,J14,M14,P14,S14,V14,Y14,AB14,AE14,AH14,AK14,AN14)</f>
        <v>34</v>
      </c>
      <c r="AV13" s="180">
        <f t="shared" ref="AV13" si="19">AT13-AU13</f>
        <v>-5</v>
      </c>
      <c r="AW13" s="183">
        <v>7</v>
      </c>
    </row>
    <row r="14" spans="1:49" ht="22.5" x14ac:dyDescent="0.4">
      <c r="A14" s="208"/>
      <c r="B14" s="4">
        <v>0</v>
      </c>
      <c r="C14" s="4" t="s">
        <v>40</v>
      </c>
      <c r="D14" s="5">
        <v>7</v>
      </c>
      <c r="E14" s="4">
        <v>1</v>
      </c>
      <c r="F14" s="4" t="s">
        <v>183</v>
      </c>
      <c r="G14" s="5">
        <v>3</v>
      </c>
      <c r="H14" s="4">
        <v>1</v>
      </c>
      <c r="I14" s="4" t="s">
        <v>161</v>
      </c>
      <c r="J14" s="5">
        <v>4</v>
      </c>
      <c r="K14" s="4">
        <v>1</v>
      </c>
      <c r="L14" s="4" t="s">
        <v>239</v>
      </c>
      <c r="M14" s="5">
        <v>2</v>
      </c>
      <c r="N14" s="4">
        <v>4</v>
      </c>
      <c r="O14" s="4" t="s">
        <v>270</v>
      </c>
      <c r="P14" s="5">
        <v>2</v>
      </c>
      <c r="Q14" s="200"/>
      <c r="R14" s="201"/>
      <c r="S14" s="202"/>
      <c r="T14" s="4">
        <v>7</v>
      </c>
      <c r="U14" s="4" t="s">
        <v>295</v>
      </c>
      <c r="V14" s="5">
        <v>3</v>
      </c>
      <c r="W14" s="4">
        <v>2</v>
      </c>
      <c r="X14" s="4" t="s">
        <v>244</v>
      </c>
      <c r="Y14" s="5">
        <v>4</v>
      </c>
      <c r="Z14" s="4">
        <v>5</v>
      </c>
      <c r="AA14" s="4" t="s">
        <v>131</v>
      </c>
      <c r="AB14" s="5">
        <v>0</v>
      </c>
      <c r="AC14" s="4">
        <v>4</v>
      </c>
      <c r="AD14" s="4" t="s">
        <v>175</v>
      </c>
      <c r="AE14" s="5">
        <v>0</v>
      </c>
      <c r="AF14" s="4">
        <v>3</v>
      </c>
      <c r="AG14" s="4" t="s">
        <v>104</v>
      </c>
      <c r="AH14" s="5">
        <v>2</v>
      </c>
      <c r="AI14" s="236"/>
      <c r="AJ14" s="236" t="s">
        <v>40</v>
      </c>
      <c r="AK14" s="237"/>
      <c r="AL14" s="4">
        <v>1</v>
      </c>
      <c r="AM14" s="4" t="s">
        <v>260</v>
      </c>
      <c r="AN14" s="5">
        <v>7</v>
      </c>
      <c r="AO14" s="182"/>
      <c r="AP14" s="181"/>
      <c r="AQ14" s="181"/>
      <c r="AR14" s="181"/>
      <c r="AS14" s="186"/>
      <c r="AT14" s="181"/>
      <c r="AU14" s="181"/>
      <c r="AV14" s="181"/>
      <c r="AW14" s="187"/>
    </row>
    <row r="15" spans="1:49" ht="22.5" customHeight="1" x14ac:dyDescent="0.4">
      <c r="A15" s="203" t="s">
        <v>62</v>
      </c>
      <c r="B15" s="193" t="s">
        <v>25</v>
      </c>
      <c r="C15" s="193"/>
      <c r="D15" s="194"/>
      <c r="E15" s="193" t="s">
        <v>25</v>
      </c>
      <c r="F15" s="193"/>
      <c r="G15" s="194"/>
      <c r="H15" s="193" t="s">
        <v>25</v>
      </c>
      <c r="I15" s="193"/>
      <c r="J15" s="194"/>
      <c r="K15" s="193" t="s">
        <v>132</v>
      </c>
      <c r="L15" s="193"/>
      <c r="M15" s="194"/>
      <c r="N15" s="193" t="s">
        <v>51</v>
      </c>
      <c r="O15" s="193"/>
      <c r="P15" s="194"/>
      <c r="Q15" s="193" t="s">
        <v>25</v>
      </c>
      <c r="R15" s="193"/>
      <c r="S15" s="194"/>
      <c r="T15" s="197" t="s">
        <v>13</v>
      </c>
      <c r="U15" s="198"/>
      <c r="V15" s="199"/>
      <c r="W15" s="193" t="s">
        <v>51</v>
      </c>
      <c r="X15" s="193"/>
      <c r="Y15" s="194"/>
      <c r="Z15" s="193" t="s">
        <v>103</v>
      </c>
      <c r="AA15" s="193"/>
      <c r="AB15" s="194"/>
      <c r="AC15" s="193" t="s">
        <v>51</v>
      </c>
      <c r="AD15" s="193"/>
      <c r="AE15" s="194"/>
      <c r="AF15" s="193" t="s">
        <v>191</v>
      </c>
      <c r="AG15" s="193"/>
      <c r="AH15" s="194"/>
      <c r="AI15" s="193" t="s">
        <v>147</v>
      </c>
      <c r="AJ15" s="193"/>
      <c r="AK15" s="194"/>
      <c r="AL15" s="193" t="s">
        <v>197</v>
      </c>
      <c r="AM15" s="193"/>
      <c r="AN15" s="194"/>
      <c r="AO15" s="180">
        <f t="shared" ref="AO15" si="20">SUM(AP15:AR16)</f>
        <v>12</v>
      </c>
      <c r="AP15" s="180">
        <v>5</v>
      </c>
      <c r="AQ15" s="180">
        <v>0</v>
      </c>
      <c r="AR15" s="180">
        <v>7</v>
      </c>
      <c r="AS15" s="185">
        <v>13</v>
      </c>
      <c r="AT15" s="180">
        <f t="shared" ref="AT15" si="21">SUM(B16,E16,H16,K16,N16,Q16,T16,W16,Z16,AC16,AF16,AI16,AL16)</f>
        <v>27</v>
      </c>
      <c r="AU15" s="180">
        <f t="shared" ref="AU15" si="22">SUM(D16,G16,J16,M16,P16,S16,V16,Y16,AB16,AE16,AH16,AK16,AN16)</f>
        <v>44</v>
      </c>
      <c r="AV15" s="180">
        <f t="shared" ref="AV15" si="23">AT15-AU15</f>
        <v>-17</v>
      </c>
      <c r="AW15" s="183">
        <v>9</v>
      </c>
    </row>
    <row r="16" spans="1:49" ht="22.5" customHeight="1" x14ac:dyDescent="0.4">
      <c r="A16" s="204"/>
      <c r="B16" s="4">
        <v>2</v>
      </c>
      <c r="C16" s="4" t="s">
        <v>270</v>
      </c>
      <c r="D16" s="5">
        <v>3</v>
      </c>
      <c r="E16" s="4">
        <v>0</v>
      </c>
      <c r="F16" s="4" t="s">
        <v>232</v>
      </c>
      <c r="G16" s="5">
        <v>7</v>
      </c>
      <c r="H16" s="4">
        <v>1</v>
      </c>
      <c r="I16" s="4" t="s">
        <v>239</v>
      </c>
      <c r="J16" s="5">
        <v>2</v>
      </c>
      <c r="K16" s="4">
        <v>2</v>
      </c>
      <c r="L16" s="4" t="s">
        <v>131</v>
      </c>
      <c r="M16" s="5">
        <v>4</v>
      </c>
      <c r="N16" s="4">
        <v>3</v>
      </c>
      <c r="O16" s="4" t="s">
        <v>161</v>
      </c>
      <c r="P16" s="5">
        <v>0</v>
      </c>
      <c r="Q16" s="4">
        <v>3</v>
      </c>
      <c r="R16" s="4" t="s">
        <v>295</v>
      </c>
      <c r="S16" s="5">
        <v>7</v>
      </c>
      <c r="T16" s="200"/>
      <c r="U16" s="201"/>
      <c r="V16" s="202"/>
      <c r="W16" s="4">
        <v>3</v>
      </c>
      <c r="X16" s="4" t="s">
        <v>219</v>
      </c>
      <c r="Y16" s="5">
        <v>1</v>
      </c>
      <c r="Z16" s="4">
        <v>4</v>
      </c>
      <c r="AA16" s="4" t="s">
        <v>104</v>
      </c>
      <c r="AB16" s="5">
        <v>2</v>
      </c>
      <c r="AC16" s="4">
        <v>4</v>
      </c>
      <c r="AD16" s="4" t="s">
        <v>283</v>
      </c>
      <c r="AE16" s="5">
        <v>3</v>
      </c>
      <c r="AF16" s="4">
        <v>0</v>
      </c>
      <c r="AG16" s="4" t="s">
        <v>183</v>
      </c>
      <c r="AH16" s="5">
        <v>7</v>
      </c>
      <c r="AI16" s="4">
        <v>5</v>
      </c>
      <c r="AJ16" s="4" t="s">
        <v>145</v>
      </c>
      <c r="AK16" s="5">
        <v>1</v>
      </c>
      <c r="AL16" s="4">
        <v>0</v>
      </c>
      <c r="AM16" s="4" t="s">
        <v>196</v>
      </c>
      <c r="AN16" s="5">
        <v>7</v>
      </c>
      <c r="AO16" s="182"/>
      <c r="AP16" s="181"/>
      <c r="AQ16" s="181"/>
      <c r="AR16" s="181"/>
      <c r="AS16" s="186"/>
      <c r="AT16" s="181"/>
      <c r="AU16" s="181"/>
      <c r="AV16" s="181"/>
      <c r="AW16" s="187"/>
    </row>
    <row r="17" spans="1:49" ht="22.5" customHeight="1" x14ac:dyDescent="0.4">
      <c r="A17" s="203" t="s">
        <v>63</v>
      </c>
      <c r="B17" s="193" t="s">
        <v>25</v>
      </c>
      <c r="C17" s="193"/>
      <c r="D17" s="194"/>
      <c r="E17" s="193" t="s">
        <v>133</v>
      </c>
      <c r="F17" s="193"/>
      <c r="G17" s="194"/>
      <c r="H17" s="193" t="s">
        <v>25</v>
      </c>
      <c r="I17" s="193"/>
      <c r="J17" s="194"/>
      <c r="K17" s="193" t="s">
        <v>25</v>
      </c>
      <c r="L17" s="193"/>
      <c r="M17" s="194"/>
      <c r="N17" s="193" t="s">
        <v>25</v>
      </c>
      <c r="O17" s="193"/>
      <c r="P17" s="194"/>
      <c r="Q17" s="193" t="s">
        <v>51</v>
      </c>
      <c r="R17" s="193"/>
      <c r="S17" s="194"/>
      <c r="T17" s="193" t="s">
        <v>25</v>
      </c>
      <c r="U17" s="193"/>
      <c r="V17" s="194"/>
      <c r="W17" s="197" t="s">
        <v>13</v>
      </c>
      <c r="X17" s="198"/>
      <c r="Y17" s="199"/>
      <c r="Z17" s="193" t="s">
        <v>176</v>
      </c>
      <c r="AA17" s="193"/>
      <c r="AB17" s="194"/>
      <c r="AC17" s="193" t="s">
        <v>165</v>
      </c>
      <c r="AD17" s="193"/>
      <c r="AE17" s="194"/>
      <c r="AF17" s="193" t="s">
        <v>51</v>
      </c>
      <c r="AG17" s="193"/>
      <c r="AH17" s="194"/>
      <c r="AI17" s="193" t="s">
        <v>51</v>
      </c>
      <c r="AJ17" s="193"/>
      <c r="AK17" s="194"/>
      <c r="AL17" s="193" t="s">
        <v>25</v>
      </c>
      <c r="AM17" s="193"/>
      <c r="AN17" s="194"/>
      <c r="AO17" s="180">
        <f t="shared" ref="AO17" si="24">SUM(AP17:AR18)</f>
        <v>12</v>
      </c>
      <c r="AP17" s="180">
        <v>5</v>
      </c>
      <c r="AQ17" s="180">
        <v>1</v>
      </c>
      <c r="AR17" s="180">
        <v>6</v>
      </c>
      <c r="AS17" s="185">
        <v>16</v>
      </c>
      <c r="AT17" s="180">
        <f t="shared" ref="AT17" si="25">SUM(B18,E18,H18,K18,N18,Q18,T18,W18,Z18,AC18,AF18,AI18,AL18)</f>
        <v>29</v>
      </c>
      <c r="AU17" s="180">
        <f t="shared" ref="AU17" si="26">SUM(D18,G18,J18,M18,P18,S18,V18,Y18,AB18,AE18,AH18,AK18,AN18)</f>
        <v>29</v>
      </c>
      <c r="AV17" s="180">
        <f t="shared" ref="AV17" si="27">AT17-AU17</f>
        <v>0</v>
      </c>
      <c r="AW17" s="183">
        <v>6</v>
      </c>
    </row>
    <row r="18" spans="1:49" ht="22.5" customHeight="1" x14ac:dyDescent="0.4">
      <c r="A18" s="204"/>
      <c r="B18" s="4">
        <v>0</v>
      </c>
      <c r="C18" s="4" t="s">
        <v>145</v>
      </c>
      <c r="D18" s="5">
        <v>2</v>
      </c>
      <c r="E18" s="4">
        <v>1</v>
      </c>
      <c r="F18" s="4" t="s">
        <v>131</v>
      </c>
      <c r="G18" s="5">
        <v>1</v>
      </c>
      <c r="H18" s="4">
        <v>2</v>
      </c>
      <c r="I18" s="4" t="s">
        <v>283</v>
      </c>
      <c r="J18" s="5">
        <v>4</v>
      </c>
      <c r="K18" s="4">
        <v>2</v>
      </c>
      <c r="L18" s="4" t="s">
        <v>161</v>
      </c>
      <c r="M18" s="5">
        <v>7</v>
      </c>
      <c r="N18" s="4">
        <v>1</v>
      </c>
      <c r="O18" s="4" t="s">
        <v>161</v>
      </c>
      <c r="P18" s="5">
        <v>3</v>
      </c>
      <c r="Q18" s="4">
        <v>4</v>
      </c>
      <c r="R18" s="4" t="s">
        <v>244</v>
      </c>
      <c r="S18" s="5">
        <v>2</v>
      </c>
      <c r="T18" s="4">
        <v>1</v>
      </c>
      <c r="U18" s="4" t="s">
        <v>219</v>
      </c>
      <c r="V18" s="5">
        <v>3</v>
      </c>
      <c r="W18" s="200"/>
      <c r="X18" s="201"/>
      <c r="Y18" s="202"/>
      <c r="Z18" s="4">
        <v>2</v>
      </c>
      <c r="AA18" s="4" t="s">
        <v>175</v>
      </c>
      <c r="AB18" s="5">
        <v>0</v>
      </c>
      <c r="AC18" s="4">
        <v>7</v>
      </c>
      <c r="AD18" s="4" t="s">
        <v>196</v>
      </c>
      <c r="AE18" s="5">
        <v>0</v>
      </c>
      <c r="AF18" s="4">
        <v>5</v>
      </c>
      <c r="AG18" s="4" t="s">
        <v>260</v>
      </c>
      <c r="AH18" s="5">
        <v>2</v>
      </c>
      <c r="AI18" s="4">
        <v>3</v>
      </c>
      <c r="AJ18" s="4" t="s">
        <v>214</v>
      </c>
      <c r="AK18" s="5">
        <v>1</v>
      </c>
      <c r="AL18" s="4">
        <v>1</v>
      </c>
      <c r="AM18" s="4" t="s">
        <v>232</v>
      </c>
      <c r="AN18" s="5">
        <v>4</v>
      </c>
      <c r="AO18" s="182"/>
      <c r="AP18" s="181"/>
      <c r="AQ18" s="181"/>
      <c r="AR18" s="181"/>
      <c r="AS18" s="186"/>
      <c r="AT18" s="181"/>
      <c r="AU18" s="181"/>
      <c r="AV18" s="181"/>
      <c r="AW18" s="187"/>
    </row>
    <row r="19" spans="1:49" ht="22.5" x14ac:dyDescent="0.4">
      <c r="A19" s="203" t="s">
        <v>64</v>
      </c>
      <c r="B19" s="193" t="s">
        <v>25</v>
      </c>
      <c r="C19" s="193"/>
      <c r="D19" s="194"/>
      <c r="E19" s="193" t="s">
        <v>25</v>
      </c>
      <c r="F19" s="193"/>
      <c r="G19" s="194"/>
      <c r="H19" s="193" t="s">
        <v>25</v>
      </c>
      <c r="I19" s="193"/>
      <c r="J19" s="194"/>
      <c r="K19" s="193" t="s">
        <v>25</v>
      </c>
      <c r="L19" s="193"/>
      <c r="M19" s="194"/>
      <c r="N19" s="193" t="s">
        <v>44</v>
      </c>
      <c r="O19" s="193"/>
      <c r="P19" s="194"/>
      <c r="Q19" s="193" t="s">
        <v>25</v>
      </c>
      <c r="R19" s="193"/>
      <c r="S19" s="194"/>
      <c r="T19" s="193" t="s">
        <v>105</v>
      </c>
      <c r="U19" s="193"/>
      <c r="V19" s="194"/>
      <c r="W19" s="193" t="s">
        <v>177</v>
      </c>
      <c r="X19" s="193"/>
      <c r="Y19" s="194"/>
      <c r="Z19" s="197" t="s">
        <v>13</v>
      </c>
      <c r="AA19" s="198"/>
      <c r="AB19" s="199"/>
      <c r="AC19" s="193" t="s">
        <v>165</v>
      </c>
      <c r="AD19" s="193"/>
      <c r="AE19" s="194"/>
      <c r="AF19" s="193" t="s">
        <v>165</v>
      </c>
      <c r="AG19" s="193"/>
      <c r="AH19" s="194"/>
      <c r="AI19" s="193" t="s">
        <v>165</v>
      </c>
      <c r="AJ19" s="193"/>
      <c r="AK19" s="194"/>
      <c r="AL19" s="193" t="s">
        <v>163</v>
      </c>
      <c r="AM19" s="193"/>
      <c r="AN19" s="194"/>
      <c r="AO19" s="180">
        <f t="shared" ref="AO19" si="28">SUM(AP19:AR20)</f>
        <v>12</v>
      </c>
      <c r="AP19" s="180">
        <v>3</v>
      </c>
      <c r="AQ19" s="180">
        <v>1</v>
      </c>
      <c r="AR19" s="180">
        <v>8</v>
      </c>
      <c r="AS19" s="185">
        <v>10</v>
      </c>
      <c r="AT19" s="180">
        <f t="shared" ref="AT19" si="29">SUM(B20,E20,H20,K20,N20,Q20,T20,W20,Z20,AC20,AF20,AI20,AL20)</f>
        <v>27</v>
      </c>
      <c r="AU19" s="180">
        <f t="shared" ref="AU19" si="30">SUM(D20,G20,J20,M20,P20,S20,V20,Y20,AB20,AE20,AH20,AK20,AN20)</f>
        <v>32</v>
      </c>
      <c r="AV19" s="180">
        <f t="shared" ref="AV19" si="31">AT19-AU19</f>
        <v>-5</v>
      </c>
      <c r="AW19" s="183">
        <v>10</v>
      </c>
    </row>
    <row r="20" spans="1:49" ht="22.5" x14ac:dyDescent="0.4">
      <c r="A20" s="204"/>
      <c r="B20" s="4">
        <v>0</v>
      </c>
      <c r="C20" s="4" t="s">
        <v>239</v>
      </c>
      <c r="D20" s="5">
        <v>4</v>
      </c>
      <c r="E20" s="4">
        <v>0</v>
      </c>
      <c r="F20" s="4" t="s">
        <v>244</v>
      </c>
      <c r="G20" s="5">
        <v>10</v>
      </c>
      <c r="H20" s="4">
        <v>2</v>
      </c>
      <c r="I20" s="4" t="s">
        <v>219</v>
      </c>
      <c r="J20" s="5">
        <v>3</v>
      </c>
      <c r="K20" s="4">
        <v>0</v>
      </c>
      <c r="L20" s="4" t="s">
        <v>196</v>
      </c>
      <c r="M20" s="5">
        <v>1</v>
      </c>
      <c r="N20" s="4">
        <v>1</v>
      </c>
      <c r="O20" s="4" t="s">
        <v>260</v>
      </c>
      <c r="P20" s="5">
        <v>1</v>
      </c>
      <c r="Q20" s="4">
        <v>0</v>
      </c>
      <c r="R20" s="4" t="s">
        <v>131</v>
      </c>
      <c r="S20" s="5">
        <v>5</v>
      </c>
      <c r="T20" s="4">
        <v>2</v>
      </c>
      <c r="U20" s="4" t="s">
        <v>104</v>
      </c>
      <c r="V20" s="5">
        <v>4</v>
      </c>
      <c r="W20" s="4">
        <v>0</v>
      </c>
      <c r="X20" s="4" t="s">
        <v>175</v>
      </c>
      <c r="Y20" s="5">
        <v>2</v>
      </c>
      <c r="Z20" s="200"/>
      <c r="AA20" s="201"/>
      <c r="AB20" s="202"/>
      <c r="AC20" s="4">
        <v>7</v>
      </c>
      <c r="AD20" s="4" t="s">
        <v>40</v>
      </c>
      <c r="AE20" s="5">
        <v>0</v>
      </c>
      <c r="AF20" s="4">
        <v>7</v>
      </c>
      <c r="AG20" s="4" t="s">
        <v>161</v>
      </c>
      <c r="AH20" s="5">
        <v>0</v>
      </c>
      <c r="AI20" s="4">
        <v>7</v>
      </c>
      <c r="AJ20" s="4" t="s">
        <v>40</v>
      </c>
      <c r="AK20" s="5">
        <v>0</v>
      </c>
      <c r="AL20" s="4">
        <v>1</v>
      </c>
      <c r="AM20" s="4" t="s">
        <v>161</v>
      </c>
      <c r="AN20" s="5">
        <v>2</v>
      </c>
      <c r="AO20" s="182"/>
      <c r="AP20" s="181"/>
      <c r="AQ20" s="181"/>
      <c r="AR20" s="181"/>
      <c r="AS20" s="186"/>
      <c r="AT20" s="181"/>
      <c r="AU20" s="181"/>
      <c r="AV20" s="181"/>
      <c r="AW20" s="187"/>
    </row>
    <row r="21" spans="1:49" ht="22.5" customHeight="1" x14ac:dyDescent="0.4">
      <c r="A21" s="203" t="s">
        <v>65</v>
      </c>
      <c r="B21" s="193" t="s">
        <v>133</v>
      </c>
      <c r="C21" s="193"/>
      <c r="D21" s="194"/>
      <c r="E21" s="193" t="s">
        <v>25</v>
      </c>
      <c r="F21" s="193"/>
      <c r="G21" s="194"/>
      <c r="H21" s="193" t="s">
        <v>164</v>
      </c>
      <c r="I21" s="193"/>
      <c r="J21" s="194"/>
      <c r="K21" s="193" t="s">
        <v>25</v>
      </c>
      <c r="L21" s="193"/>
      <c r="M21" s="194"/>
      <c r="N21" s="193" t="s">
        <v>25</v>
      </c>
      <c r="O21" s="193"/>
      <c r="P21" s="194"/>
      <c r="Q21" s="193" t="s">
        <v>25</v>
      </c>
      <c r="R21" s="193"/>
      <c r="S21" s="194"/>
      <c r="T21" s="193" t="s">
        <v>25</v>
      </c>
      <c r="U21" s="193"/>
      <c r="V21" s="194"/>
      <c r="W21" s="193" t="s">
        <v>197</v>
      </c>
      <c r="X21" s="193"/>
      <c r="Y21" s="194"/>
      <c r="Z21" s="193" t="s">
        <v>164</v>
      </c>
      <c r="AA21" s="193"/>
      <c r="AB21" s="194"/>
      <c r="AC21" s="197" t="s">
        <v>13</v>
      </c>
      <c r="AD21" s="198"/>
      <c r="AE21" s="199"/>
      <c r="AF21" s="193" t="s">
        <v>51</v>
      </c>
      <c r="AG21" s="193"/>
      <c r="AH21" s="194"/>
      <c r="AI21" s="195" t="s">
        <v>164</v>
      </c>
      <c r="AJ21" s="195"/>
      <c r="AK21" s="196"/>
      <c r="AL21" s="193" t="s">
        <v>25</v>
      </c>
      <c r="AM21" s="193"/>
      <c r="AN21" s="194"/>
      <c r="AO21" s="180">
        <f t="shared" ref="AO21" si="32">SUM(AP21:AR22)</f>
        <v>12</v>
      </c>
      <c r="AP21" s="180">
        <v>1</v>
      </c>
      <c r="AQ21" s="180">
        <v>1</v>
      </c>
      <c r="AR21" s="180">
        <v>10</v>
      </c>
      <c r="AS21" s="185">
        <v>1</v>
      </c>
      <c r="AT21" s="180">
        <f t="shared" ref="AT21" si="33">SUM(B22,E22,H22,K22,N22,Q22,T22,W22,Z22,AC22,AF22,AI22,AL22)</f>
        <v>12</v>
      </c>
      <c r="AU21" s="180">
        <f t="shared" ref="AU21" si="34">SUM(D22,G22,J22,M22,P22,S22,V22,Y22,AB22,AE22,AH22,AK22,AN22)</f>
        <v>56</v>
      </c>
      <c r="AV21" s="180">
        <f t="shared" ref="AV21" si="35">AT21-AU21</f>
        <v>-44</v>
      </c>
      <c r="AW21" s="183">
        <v>12</v>
      </c>
    </row>
    <row r="22" spans="1:49" ht="22.5" customHeight="1" x14ac:dyDescent="0.4">
      <c r="A22" s="204"/>
      <c r="B22" s="4">
        <v>3</v>
      </c>
      <c r="C22" s="4" t="s">
        <v>131</v>
      </c>
      <c r="D22" s="5">
        <v>3</v>
      </c>
      <c r="E22" s="4">
        <v>1</v>
      </c>
      <c r="F22" s="4" t="s">
        <v>145</v>
      </c>
      <c r="G22" s="5">
        <v>5</v>
      </c>
      <c r="H22" s="4">
        <v>0</v>
      </c>
      <c r="I22" s="4" t="s">
        <v>161</v>
      </c>
      <c r="J22" s="5">
        <v>7</v>
      </c>
      <c r="K22" s="4">
        <v>0</v>
      </c>
      <c r="L22" s="4" t="s">
        <v>244</v>
      </c>
      <c r="M22" s="5">
        <v>7</v>
      </c>
      <c r="N22" s="4">
        <v>1</v>
      </c>
      <c r="O22" s="4" t="s">
        <v>260</v>
      </c>
      <c r="P22" s="5">
        <v>3</v>
      </c>
      <c r="Q22" s="4">
        <v>0</v>
      </c>
      <c r="R22" s="4" t="s">
        <v>175</v>
      </c>
      <c r="S22" s="5">
        <v>4</v>
      </c>
      <c r="T22" s="4">
        <v>3</v>
      </c>
      <c r="U22" s="4" t="s">
        <v>283</v>
      </c>
      <c r="V22" s="5">
        <v>4</v>
      </c>
      <c r="W22" s="4">
        <v>0</v>
      </c>
      <c r="X22" s="4" t="s">
        <v>196</v>
      </c>
      <c r="Y22" s="5">
        <v>7</v>
      </c>
      <c r="Z22" s="4">
        <v>0</v>
      </c>
      <c r="AA22" s="4" t="s">
        <v>40</v>
      </c>
      <c r="AB22" s="5">
        <v>7</v>
      </c>
      <c r="AC22" s="200"/>
      <c r="AD22" s="201"/>
      <c r="AE22" s="202"/>
      <c r="AF22" s="4">
        <v>3</v>
      </c>
      <c r="AG22" s="4" t="s">
        <v>270</v>
      </c>
      <c r="AH22" s="5">
        <v>0</v>
      </c>
      <c r="AI22" s="4">
        <v>0</v>
      </c>
      <c r="AJ22" s="4" t="s">
        <v>266</v>
      </c>
      <c r="AK22" s="5">
        <v>7</v>
      </c>
      <c r="AL22" s="4">
        <v>1</v>
      </c>
      <c r="AM22" s="4" t="s">
        <v>219</v>
      </c>
      <c r="AN22" s="5">
        <v>2</v>
      </c>
      <c r="AO22" s="182"/>
      <c r="AP22" s="181"/>
      <c r="AQ22" s="181"/>
      <c r="AR22" s="181"/>
      <c r="AS22" s="186"/>
      <c r="AT22" s="181"/>
      <c r="AU22" s="181"/>
      <c r="AV22" s="181"/>
      <c r="AW22" s="187"/>
    </row>
    <row r="23" spans="1:49" ht="22.5" customHeight="1" x14ac:dyDescent="0.4">
      <c r="A23" s="203" t="s">
        <v>66</v>
      </c>
      <c r="B23" s="193" t="s">
        <v>25</v>
      </c>
      <c r="C23" s="193"/>
      <c r="D23" s="194"/>
      <c r="E23" s="193" t="s">
        <v>25</v>
      </c>
      <c r="F23" s="193"/>
      <c r="G23" s="194"/>
      <c r="H23" s="193" t="s">
        <v>25</v>
      </c>
      <c r="I23" s="193"/>
      <c r="J23" s="194"/>
      <c r="K23" s="193" t="s">
        <v>25</v>
      </c>
      <c r="L23" s="193"/>
      <c r="M23" s="194"/>
      <c r="N23" s="193" t="s">
        <v>25</v>
      </c>
      <c r="O23" s="193"/>
      <c r="P23" s="194"/>
      <c r="Q23" s="193" t="s">
        <v>105</v>
      </c>
      <c r="R23" s="193"/>
      <c r="S23" s="194"/>
      <c r="T23" s="193" t="s">
        <v>192</v>
      </c>
      <c r="U23" s="193"/>
      <c r="V23" s="194"/>
      <c r="W23" s="193" t="s">
        <v>25</v>
      </c>
      <c r="X23" s="193"/>
      <c r="Y23" s="194"/>
      <c r="Z23" s="193" t="s">
        <v>164</v>
      </c>
      <c r="AA23" s="193"/>
      <c r="AB23" s="194"/>
      <c r="AC23" s="193" t="s">
        <v>25</v>
      </c>
      <c r="AD23" s="193"/>
      <c r="AE23" s="194"/>
      <c r="AF23" s="197" t="s">
        <v>13</v>
      </c>
      <c r="AG23" s="198"/>
      <c r="AH23" s="199"/>
      <c r="AI23" s="193" t="s">
        <v>51</v>
      </c>
      <c r="AJ23" s="193"/>
      <c r="AK23" s="194"/>
      <c r="AL23" s="193" t="s">
        <v>132</v>
      </c>
      <c r="AM23" s="193"/>
      <c r="AN23" s="194"/>
      <c r="AO23" s="180">
        <f t="shared" ref="AO23" si="36">SUM(AP23:AR24)</f>
        <v>12</v>
      </c>
      <c r="AP23" s="180">
        <v>2</v>
      </c>
      <c r="AQ23" s="180">
        <v>0</v>
      </c>
      <c r="AR23" s="180">
        <v>10</v>
      </c>
      <c r="AS23" s="185">
        <v>5</v>
      </c>
      <c r="AT23" s="180">
        <f t="shared" ref="AT23" si="37">SUM(B24,E24,H24,K24,N24,Q24,T24,W24,Z24,AC24,AF24,AI24,AL24)</f>
        <v>17</v>
      </c>
      <c r="AU23" s="180">
        <f t="shared" ref="AU23" si="38">SUM(D24,G24,J24,M24,P24,S24,V24,Y24,AB24,AE24,AH24,AK24,AN24)</f>
        <v>50</v>
      </c>
      <c r="AV23" s="180">
        <f t="shared" ref="AV23" si="39">AT23-AU23</f>
        <v>-33</v>
      </c>
      <c r="AW23" s="183">
        <v>11</v>
      </c>
    </row>
    <row r="24" spans="1:49" ht="22.5" customHeight="1" x14ac:dyDescent="0.4">
      <c r="A24" s="204"/>
      <c r="B24" s="4">
        <v>1</v>
      </c>
      <c r="C24" s="4" t="s">
        <v>161</v>
      </c>
      <c r="D24" s="5">
        <v>2</v>
      </c>
      <c r="E24" s="4">
        <v>0</v>
      </c>
      <c r="F24" s="4" t="s">
        <v>266</v>
      </c>
      <c r="G24" s="5">
        <v>4</v>
      </c>
      <c r="H24" s="4">
        <v>0</v>
      </c>
      <c r="I24" s="4" t="s">
        <v>260</v>
      </c>
      <c r="J24" s="5">
        <v>6</v>
      </c>
      <c r="K24" s="4">
        <v>0</v>
      </c>
      <c r="L24" s="4" t="s">
        <v>175</v>
      </c>
      <c r="M24" s="5">
        <v>8</v>
      </c>
      <c r="N24" s="4">
        <v>0</v>
      </c>
      <c r="O24" s="4" t="s">
        <v>239</v>
      </c>
      <c r="P24" s="5">
        <v>2</v>
      </c>
      <c r="Q24" s="4">
        <v>2</v>
      </c>
      <c r="R24" s="4" t="s">
        <v>104</v>
      </c>
      <c r="S24" s="5">
        <v>3</v>
      </c>
      <c r="T24" s="4">
        <v>7</v>
      </c>
      <c r="U24" s="4" t="s">
        <v>183</v>
      </c>
      <c r="V24" s="5">
        <v>0</v>
      </c>
      <c r="W24" s="4">
        <v>2</v>
      </c>
      <c r="X24" s="4" t="s">
        <v>260</v>
      </c>
      <c r="Y24" s="5">
        <v>5</v>
      </c>
      <c r="Z24" s="4">
        <v>0</v>
      </c>
      <c r="AA24" s="4" t="s">
        <v>161</v>
      </c>
      <c r="AB24" s="5">
        <v>7</v>
      </c>
      <c r="AC24" s="4">
        <v>0</v>
      </c>
      <c r="AD24" s="4" t="s">
        <v>270</v>
      </c>
      <c r="AE24" s="5">
        <v>3</v>
      </c>
      <c r="AF24" s="200"/>
      <c r="AG24" s="201"/>
      <c r="AH24" s="202"/>
      <c r="AI24" s="4">
        <v>2</v>
      </c>
      <c r="AJ24" s="4" t="s">
        <v>196</v>
      </c>
      <c r="AK24" s="5">
        <v>1</v>
      </c>
      <c r="AL24" s="4">
        <v>3</v>
      </c>
      <c r="AM24" s="4" t="s">
        <v>131</v>
      </c>
      <c r="AN24" s="5">
        <v>9</v>
      </c>
      <c r="AO24" s="182"/>
      <c r="AP24" s="181"/>
      <c r="AQ24" s="181"/>
      <c r="AR24" s="181"/>
      <c r="AS24" s="186"/>
      <c r="AT24" s="181"/>
      <c r="AU24" s="181"/>
      <c r="AV24" s="181"/>
      <c r="AW24" s="187"/>
    </row>
    <row r="25" spans="1:49" ht="22.5" hidden="1" customHeight="1" x14ac:dyDescent="0.4">
      <c r="A25" s="188"/>
      <c r="B25" s="190"/>
      <c r="C25" s="191"/>
      <c r="D25" s="192"/>
      <c r="E25" s="190"/>
      <c r="F25" s="191"/>
      <c r="G25" s="192"/>
      <c r="H25" s="190"/>
      <c r="I25" s="191"/>
      <c r="J25" s="192"/>
      <c r="K25" s="190"/>
      <c r="L25" s="191"/>
      <c r="M25" s="192"/>
      <c r="N25" s="190"/>
      <c r="O25" s="191"/>
      <c r="P25" s="192"/>
      <c r="Q25" s="190"/>
      <c r="R25" s="191"/>
      <c r="S25" s="192"/>
      <c r="T25" s="190"/>
      <c r="U25" s="191"/>
      <c r="V25" s="192"/>
      <c r="W25" s="190"/>
      <c r="X25" s="191"/>
      <c r="Y25" s="192"/>
      <c r="Z25" s="190"/>
      <c r="AA25" s="191"/>
      <c r="AB25" s="192"/>
      <c r="AC25" s="190"/>
      <c r="AD25" s="191"/>
      <c r="AE25" s="192"/>
      <c r="AF25" s="190"/>
      <c r="AG25" s="191"/>
      <c r="AH25" s="192"/>
      <c r="AI25" s="190"/>
      <c r="AJ25" s="191"/>
      <c r="AK25" s="192"/>
      <c r="AL25" s="190"/>
      <c r="AM25" s="191"/>
      <c r="AN25" s="192"/>
      <c r="AO25" s="180">
        <f t="shared" ref="AO25" si="40">SUM(AP25:AR26)</f>
        <v>0</v>
      </c>
      <c r="AP25" s="180"/>
      <c r="AQ25" s="180"/>
      <c r="AR25" s="180"/>
      <c r="AS25" s="185"/>
      <c r="AT25" s="180">
        <f t="shared" ref="AT25" si="41">SUM(B26,E26,H26,K26,N26,Q26,T26,W26,Z26,AC26,AF26,AI26,AL26)</f>
        <v>0</v>
      </c>
      <c r="AU25" s="180">
        <f t="shared" ref="AU25" si="42">SUM(D26,G26,J26,M26,P26,S26,V26,Y26,AB26,AE26,AH26,AK26,AN26)</f>
        <v>0</v>
      </c>
      <c r="AV25" s="180">
        <f t="shared" ref="AV25" si="43">AT25-AU25</f>
        <v>0</v>
      </c>
      <c r="AW25" s="183"/>
    </row>
    <row r="26" spans="1:49" ht="22.5" hidden="1" customHeight="1" x14ac:dyDescent="0.4">
      <c r="A26" s="189"/>
      <c r="B26" s="4"/>
      <c r="C26" s="4"/>
      <c r="D26" s="5"/>
      <c r="E26" s="4"/>
      <c r="F26" s="4"/>
      <c r="G26" s="5"/>
      <c r="H26" s="4"/>
      <c r="I26" s="4"/>
      <c r="J26" s="5"/>
      <c r="K26" s="4"/>
      <c r="L26" s="4"/>
      <c r="M26" s="5"/>
      <c r="N26" s="4"/>
      <c r="O26" s="4"/>
      <c r="P26" s="5"/>
      <c r="Q26" s="4"/>
      <c r="R26" s="4"/>
      <c r="S26" s="5"/>
      <c r="T26" s="4"/>
      <c r="U26" s="4"/>
      <c r="V26" s="5"/>
      <c r="W26" s="4"/>
      <c r="X26" s="4"/>
      <c r="Y26" s="5"/>
      <c r="Z26" s="4"/>
      <c r="AA26" s="4"/>
      <c r="AB26" s="5"/>
      <c r="AC26" s="4"/>
      <c r="AD26" s="4"/>
      <c r="AE26" s="5"/>
      <c r="AF26" s="4"/>
      <c r="AG26" s="4" t="s">
        <v>14</v>
      </c>
      <c r="AH26" s="5"/>
      <c r="AI26" s="4"/>
      <c r="AJ26" s="4" t="s">
        <v>14</v>
      </c>
      <c r="AK26" s="5"/>
      <c r="AL26" s="4"/>
      <c r="AM26" s="4" t="s">
        <v>14</v>
      </c>
      <c r="AN26" s="5"/>
      <c r="AO26" s="182"/>
      <c r="AP26" s="181"/>
      <c r="AQ26" s="181"/>
      <c r="AR26" s="181"/>
      <c r="AS26" s="186"/>
      <c r="AT26" s="181"/>
      <c r="AU26" s="181"/>
      <c r="AV26" s="182"/>
      <c r="AW26" s="184"/>
    </row>
    <row r="27" spans="1:49" ht="22.5" customHeight="1" x14ac:dyDescent="0.4">
      <c r="A27" s="224" t="s">
        <v>67</v>
      </c>
      <c r="B27" s="193" t="s">
        <v>105</v>
      </c>
      <c r="C27" s="193"/>
      <c r="D27" s="194"/>
      <c r="E27" s="193" t="s">
        <v>25</v>
      </c>
      <c r="F27" s="193"/>
      <c r="G27" s="194"/>
      <c r="H27" s="195" t="s">
        <v>164</v>
      </c>
      <c r="I27" s="195"/>
      <c r="J27" s="196"/>
      <c r="K27" s="193" t="s">
        <v>25</v>
      </c>
      <c r="L27" s="193"/>
      <c r="M27" s="194"/>
      <c r="N27" s="193" t="s">
        <v>190</v>
      </c>
      <c r="O27" s="193"/>
      <c r="P27" s="194"/>
      <c r="Q27" s="234" t="s">
        <v>290</v>
      </c>
      <c r="R27" s="234"/>
      <c r="S27" s="235"/>
      <c r="T27" s="193" t="s">
        <v>146</v>
      </c>
      <c r="U27" s="193"/>
      <c r="V27" s="194"/>
      <c r="W27" s="193" t="s">
        <v>25</v>
      </c>
      <c r="X27" s="193"/>
      <c r="Y27" s="194"/>
      <c r="Z27" s="195" t="s">
        <v>164</v>
      </c>
      <c r="AA27" s="195"/>
      <c r="AB27" s="196"/>
      <c r="AC27" s="195" t="s">
        <v>164</v>
      </c>
      <c r="AD27" s="195"/>
      <c r="AE27" s="196"/>
      <c r="AF27" s="193" t="s">
        <v>198</v>
      </c>
      <c r="AG27" s="193"/>
      <c r="AH27" s="194"/>
      <c r="AI27" s="197" t="s">
        <v>13</v>
      </c>
      <c r="AJ27" s="198"/>
      <c r="AK27" s="199"/>
      <c r="AL27" s="193" t="s">
        <v>25</v>
      </c>
      <c r="AM27" s="193"/>
      <c r="AN27" s="194"/>
      <c r="AO27" s="180">
        <f t="shared" ref="AO27" si="44">SUM(AP27:AR28)</f>
        <v>11</v>
      </c>
      <c r="AP27" s="180">
        <v>0</v>
      </c>
      <c r="AQ27" s="180">
        <v>0</v>
      </c>
      <c r="AR27" s="180">
        <v>11</v>
      </c>
      <c r="AS27" s="185">
        <v>0</v>
      </c>
      <c r="AT27" s="180">
        <f t="shared" ref="AT27" si="45">SUM(B28,E28,H28,K28,N28,Q28,T28,W28,Z28,AC28,AF28,AI28,AL28)</f>
        <v>4</v>
      </c>
      <c r="AU27" s="180">
        <f t="shared" ref="AU27" si="46">SUM(D28,G28,J28,M28,P28,S28,V28,Y28,AB28,AE28,AH28,AK28,AN28)</f>
        <v>75</v>
      </c>
      <c r="AV27" s="180">
        <f t="shared" ref="AV27" si="47">AT27-AU27</f>
        <v>-71</v>
      </c>
      <c r="AW27" s="183">
        <v>13</v>
      </c>
    </row>
    <row r="28" spans="1:49" ht="22.5" customHeight="1" x14ac:dyDescent="0.4">
      <c r="A28" s="225"/>
      <c r="B28" s="4">
        <v>0</v>
      </c>
      <c r="C28" s="4" t="s">
        <v>104</v>
      </c>
      <c r="D28" s="5">
        <v>11</v>
      </c>
      <c r="E28" s="4">
        <v>0</v>
      </c>
      <c r="F28" s="4" t="s">
        <v>161</v>
      </c>
      <c r="G28" s="5">
        <v>6</v>
      </c>
      <c r="H28" s="4">
        <v>0</v>
      </c>
      <c r="I28" s="4" t="s">
        <v>40</v>
      </c>
      <c r="J28" s="5">
        <v>7</v>
      </c>
      <c r="K28" s="4">
        <v>1</v>
      </c>
      <c r="L28" s="4" t="s">
        <v>260</v>
      </c>
      <c r="M28" s="5">
        <v>11</v>
      </c>
      <c r="N28" s="4">
        <v>0</v>
      </c>
      <c r="O28" s="4" t="s">
        <v>183</v>
      </c>
      <c r="P28" s="5">
        <v>8</v>
      </c>
      <c r="Q28" s="236"/>
      <c r="R28" s="236" t="s">
        <v>290</v>
      </c>
      <c r="S28" s="237"/>
      <c r="T28" s="4">
        <v>1</v>
      </c>
      <c r="U28" s="4" t="s">
        <v>145</v>
      </c>
      <c r="V28" s="5">
        <v>5</v>
      </c>
      <c r="W28" s="4">
        <v>1</v>
      </c>
      <c r="X28" s="4" t="s">
        <v>214</v>
      </c>
      <c r="Y28" s="5">
        <v>3</v>
      </c>
      <c r="Z28" s="4">
        <v>0</v>
      </c>
      <c r="AA28" s="4" t="s">
        <v>40</v>
      </c>
      <c r="AB28" s="5">
        <v>7</v>
      </c>
      <c r="AC28" s="4">
        <v>0</v>
      </c>
      <c r="AD28" s="4" t="s">
        <v>266</v>
      </c>
      <c r="AE28" s="5">
        <v>7</v>
      </c>
      <c r="AF28" s="4">
        <v>1</v>
      </c>
      <c r="AG28" s="4" t="s">
        <v>196</v>
      </c>
      <c r="AH28" s="5">
        <v>2</v>
      </c>
      <c r="AI28" s="200"/>
      <c r="AJ28" s="201"/>
      <c r="AK28" s="202"/>
      <c r="AL28" s="4">
        <v>0</v>
      </c>
      <c r="AM28" s="4" t="s">
        <v>161</v>
      </c>
      <c r="AN28" s="5">
        <v>8</v>
      </c>
      <c r="AO28" s="182"/>
      <c r="AP28" s="181"/>
      <c r="AQ28" s="181"/>
      <c r="AR28" s="181"/>
      <c r="AS28" s="186"/>
      <c r="AT28" s="181"/>
      <c r="AU28" s="181"/>
      <c r="AV28" s="181"/>
      <c r="AW28" s="187"/>
    </row>
    <row r="29" spans="1:49" ht="22.5" customHeight="1" x14ac:dyDescent="0.4">
      <c r="A29" s="224" t="s">
        <v>68</v>
      </c>
      <c r="B29" s="193" t="s">
        <v>25</v>
      </c>
      <c r="C29" s="193"/>
      <c r="D29" s="194"/>
      <c r="E29" s="193" t="s">
        <v>25</v>
      </c>
      <c r="F29" s="193"/>
      <c r="G29" s="194"/>
      <c r="H29" s="193" t="s">
        <v>44</v>
      </c>
      <c r="I29" s="193"/>
      <c r="J29" s="194"/>
      <c r="K29" s="193" t="s">
        <v>133</v>
      </c>
      <c r="L29" s="193"/>
      <c r="M29" s="194"/>
      <c r="N29" s="193" t="s">
        <v>103</v>
      </c>
      <c r="O29" s="193"/>
      <c r="P29" s="194"/>
      <c r="Q29" s="193" t="s">
        <v>51</v>
      </c>
      <c r="R29" s="193"/>
      <c r="S29" s="194"/>
      <c r="T29" s="193" t="s">
        <v>199</v>
      </c>
      <c r="U29" s="193"/>
      <c r="V29" s="194"/>
      <c r="W29" s="193" t="s">
        <v>51</v>
      </c>
      <c r="X29" s="193"/>
      <c r="Y29" s="194"/>
      <c r="Z29" s="193" t="s">
        <v>162</v>
      </c>
      <c r="AA29" s="193"/>
      <c r="AB29" s="194"/>
      <c r="AC29" s="193" t="s">
        <v>51</v>
      </c>
      <c r="AD29" s="193"/>
      <c r="AE29" s="194"/>
      <c r="AF29" s="193" t="s">
        <v>130</v>
      </c>
      <c r="AG29" s="193"/>
      <c r="AH29" s="194"/>
      <c r="AI29" s="193" t="s">
        <v>51</v>
      </c>
      <c r="AJ29" s="193"/>
      <c r="AK29" s="194"/>
      <c r="AL29" s="197" t="s">
        <v>13</v>
      </c>
      <c r="AM29" s="198"/>
      <c r="AN29" s="199"/>
      <c r="AO29" s="180">
        <f t="shared" ref="AO29" si="48">SUM(AP29:AR30)</f>
        <v>12</v>
      </c>
      <c r="AP29" s="180">
        <v>8</v>
      </c>
      <c r="AQ29" s="180">
        <v>2</v>
      </c>
      <c r="AR29" s="180">
        <v>2</v>
      </c>
      <c r="AS29" s="185">
        <v>26</v>
      </c>
      <c r="AT29" s="180">
        <f t="shared" ref="AT29" si="49">SUM(B30,E30,H30,K30,N30,Q30,T30,W30,Z30,AC30,AF30,AI30,AL30)</f>
        <v>49</v>
      </c>
      <c r="AU29" s="180">
        <f t="shared" ref="AU29" si="50">SUM(D30,G30,J30,M30,P30,S30,V30,Y30,AB30,AE30,AH30,AK30,AN30)</f>
        <v>18</v>
      </c>
      <c r="AV29" s="180">
        <f t="shared" ref="AV29" si="51">AT29-AU29</f>
        <v>31</v>
      </c>
      <c r="AW29" s="183">
        <v>4</v>
      </c>
    </row>
    <row r="30" spans="1:49" ht="22.5" customHeight="1" x14ac:dyDescent="0.4">
      <c r="A30" s="225"/>
      <c r="B30" s="4">
        <v>0</v>
      </c>
      <c r="C30" s="4" t="s">
        <v>244</v>
      </c>
      <c r="D30" s="5">
        <v>4</v>
      </c>
      <c r="E30" s="4">
        <v>1</v>
      </c>
      <c r="F30" s="4" t="s">
        <v>239</v>
      </c>
      <c r="G30" s="5">
        <v>2</v>
      </c>
      <c r="H30" s="4">
        <v>2</v>
      </c>
      <c r="I30" s="4" t="s">
        <v>175</v>
      </c>
      <c r="J30" s="5">
        <v>2</v>
      </c>
      <c r="K30" s="4">
        <v>2</v>
      </c>
      <c r="L30" s="4" t="s">
        <v>131</v>
      </c>
      <c r="M30" s="5">
        <v>2</v>
      </c>
      <c r="N30" s="4">
        <v>5</v>
      </c>
      <c r="O30" s="4" t="s">
        <v>104</v>
      </c>
      <c r="P30" s="5">
        <v>1</v>
      </c>
      <c r="Q30" s="4">
        <v>7</v>
      </c>
      <c r="R30" s="4" t="s">
        <v>260</v>
      </c>
      <c r="S30" s="5">
        <v>1</v>
      </c>
      <c r="T30" s="4">
        <v>7</v>
      </c>
      <c r="U30" s="4" t="s">
        <v>196</v>
      </c>
      <c r="V30" s="5">
        <v>0</v>
      </c>
      <c r="W30" s="4">
        <v>4</v>
      </c>
      <c r="X30" s="4" t="s">
        <v>232</v>
      </c>
      <c r="Y30" s="5">
        <v>1</v>
      </c>
      <c r="Z30" s="4">
        <v>2</v>
      </c>
      <c r="AA30" s="4" t="s">
        <v>161</v>
      </c>
      <c r="AB30" s="5">
        <v>1</v>
      </c>
      <c r="AC30" s="4">
        <v>2</v>
      </c>
      <c r="AD30" s="4" t="s">
        <v>219</v>
      </c>
      <c r="AE30" s="5">
        <v>1</v>
      </c>
      <c r="AF30" s="4">
        <v>9</v>
      </c>
      <c r="AG30" s="4" t="s">
        <v>131</v>
      </c>
      <c r="AH30" s="5">
        <v>3</v>
      </c>
      <c r="AI30" s="4">
        <v>8</v>
      </c>
      <c r="AJ30" s="4" t="s">
        <v>161</v>
      </c>
      <c r="AK30" s="5">
        <v>0</v>
      </c>
      <c r="AL30" s="200"/>
      <c r="AM30" s="201"/>
      <c r="AN30" s="202"/>
      <c r="AO30" s="182"/>
      <c r="AP30" s="181"/>
      <c r="AQ30" s="181"/>
      <c r="AR30" s="181"/>
      <c r="AS30" s="186"/>
      <c r="AT30" s="181"/>
      <c r="AU30" s="181"/>
      <c r="AV30" s="181"/>
      <c r="AW30" s="187"/>
    </row>
    <row r="31" spans="1:49" x14ac:dyDescent="0.4">
      <c r="B31" s="6" t="s">
        <v>28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6"/>
      <c r="AP31" s="6"/>
      <c r="AQ31" s="6"/>
      <c r="AR31" s="6"/>
      <c r="AS31" s="6"/>
      <c r="AT31" s="6"/>
      <c r="AU31" s="6"/>
      <c r="AV31" s="6"/>
      <c r="AW31" s="6"/>
    </row>
    <row r="32" spans="1:49" x14ac:dyDescent="0.4">
      <c r="B32" s="133" t="s">
        <v>269</v>
      </c>
    </row>
  </sheetData>
  <sheetProtection algorithmName="SHA-512" hashValue="22sPkVNnYPINDODLlo9oExFhPZjp7OhSc2owHBXfCLbNamtEaUlXS/3qYjXUwgpttTcom4XOECMgTONZVP+C4Q==" saltValue="feOqAm++Rd5p4dUKhlCjgg==" spinCount="100000" sheet="1" objects="1" scenarios="1"/>
  <dataConsolidate/>
  <mergeCells count="345">
    <mergeCell ref="H1:J2"/>
    <mergeCell ref="K1:M2"/>
    <mergeCell ref="N1:P2"/>
    <mergeCell ref="AU1:AU2"/>
    <mergeCell ref="AV1:AV2"/>
    <mergeCell ref="AW1:AW2"/>
    <mergeCell ref="A3:A4"/>
    <mergeCell ref="B3:D4"/>
    <mergeCell ref="E3:G3"/>
    <mergeCell ref="H3:J3"/>
    <mergeCell ref="K3:M3"/>
    <mergeCell ref="N3:P3"/>
    <mergeCell ref="Q3:S3"/>
    <mergeCell ref="AO1:AO2"/>
    <mergeCell ref="AP1:AP2"/>
    <mergeCell ref="AQ1:AQ2"/>
    <mergeCell ref="AR1:AR2"/>
    <mergeCell ref="AS1:AS2"/>
    <mergeCell ref="AT1:AT2"/>
    <mergeCell ref="Q1:S2"/>
    <mergeCell ref="T1:V2"/>
    <mergeCell ref="W1:Y2"/>
    <mergeCell ref="Z1:AB2"/>
    <mergeCell ref="AF3:AH3"/>
    <mergeCell ref="W5:Y5"/>
    <mergeCell ref="Z5:AB5"/>
    <mergeCell ref="AC5:AE5"/>
    <mergeCell ref="AF5:AH5"/>
    <mergeCell ref="AO5:AO6"/>
    <mergeCell ref="AP5:AP6"/>
    <mergeCell ref="AC1:AE2"/>
    <mergeCell ref="AF1:AH2"/>
    <mergeCell ref="A1:A2"/>
    <mergeCell ref="B1:D2"/>
    <mergeCell ref="A5:A6"/>
    <mergeCell ref="B5:D5"/>
    <mergeCell ref="E5:G6"/>
    <mergeCell ref="H5:J5"/>
    <mergeCell ref="K5:M5"/>
    <mergeCell ref="N5:P5"/>
    <mergeCell ref="Q5:S5"/>
    <mergeCell ref="T5:V5"/>
    <mergeCell ref="AP3:AP4"/>
    <mergeCell ref="T3:V3"/>
    <mergeCell ref="W3:Y3"/>
    <mergeCell ref="Z3:AB3"/>
    <mergeCell ref="AC3:AE3"/>
    <mergeCell ref="E1:G2"/>
    <mergeCell ref="A7:A8"/>
    <mergeCell ref="B7:D7"/>
    <mergeCell ref="E7:G7"/>
    <mergeCell ref="H7:J8"/>
    <mergeCell ref="K7:M7"/>
    <mergeCell ref="N7:P7"/>
    <mergeCell ref="Q7:S7"/>
    <mergeCell ref="T7:V7"/>
    <mergeCell ref="W7:Y7"/>
    <mergeCell ref="AO3:AO4"/>
    <mergeCell ref="AW5:AW6"/>
    <mergeCell ref="AQ5:AQ6"/>
    <mergeCell ref="AR5:AR6"/>
    <mergeCell ref="AS5:AS6"/>
    <mergeCell ref="AT5:AT6"/>
    <mergeCell ref="AU5:AU6"/>
    <mergeCell ref="AV5:AV6"/>
    <mergeCell ref="AV3:AV4"/>
    <mergeCell ref="AW3:AW4"/>
    <mergeCell ref="AQ3:AQ4"/>
    <mergeCell ref="AR3:AR4"/>
    <mergeCell ref="AS3:AS4"/>
    <mergeCell ref="AT3:AT4"/>
    <mergeCell ref="AU3:AU4"/>
    <mergeCell ref="AR7:AR8"/>
    <mergeCell ref="AS7:AS8"/>
    <mergeCell ref="AT7:AT8"/>
    <mergeCell ref="AU7:AU8"/>
    <mergeCell ref="AV7:AV8"/>
    <mergeCell ref="AU9:AU10"/>
    <mergeCell ref="AV9:AV10"/>
    <mergeCell ref="AW7:AW8"/>
    <mergeCell ref="Z7:AB7"/>
    <mergeCell ref="AC7:AE7"/>
    <mergeCell ref="AF7:AH7"/>
    <mergeCell ref="AO7:AO8"/>
    <mergeCell ref="AP7:AP8"/>
    <mergeCell ref="AQ7:AQ8"/>
    <mergeCell ref="Z9:AB9"/>
    <mergeCell ref="AC9:AE9"/>
    <mergeCell ref="AF9:AH9"/>
    <mergeCell ref="AP9:AP10"/>
    <mergeCell ref="AQ9:AQ10"/>
    <mergeCell ref="AR9:AR10"/>
    <mergeCell ref="AS9:AS10"/>
    <mergeCell ref="AT9:AT10"/>
    <mergeCell ref="A9:A10"/>
    <mergeCell ref="B9:D9"/>
    <mergeCell ref="AV11:AV12"/>
    <mergeCell ref="AW11:AW12"/>
    <mergeCell ref="E9:G9"/>
    <mergeCell ref="H9:J9"/>
    <mergeCell ref="K9:M10"/>
    <mergeCell ref="N9:P9"/>
    <mergeCell ref="E13:G13"/>
    <mergeCell ref="H13:J13"/>
    <mergeCell ref="K13:M13"/>
    <mergeCell ref="N13:P13"/>
    <mergeCell ref="Q13:S14"/>
    <mergeCell ref="T13:V13"/>
    <mergeCell ref="AP11:AP12"/>
    <mergeCell ref="AW9:AW10"/>
    <mergeCell ref="A11:A12"/>
    <mergeCell ref="B11:D11"/>
    <mergeCell ref="E11:G11"/>
    <mergeCell ref="H11:J11"/>
    <mergeCell ref="K11:M11"/>
    <mergeCell ref="N11:P12"/>
    <mergeCell ref="Q11:S11"/>
    <mergeCell ref="AO9:AO10"/>
    <mergeCell ref="Q9:S9"/>
    <mergeCell ref="T9:V9"/>
    <mergeCell ref="W9:Y9"/>
    <mergeCell ref="AQ11:AQ12"/>
    <mergeCell ref="AR11:AR12"/>
    <mergeCell ref="AS11:AS12"/>
    <mergeCell ref="AT11:AT12"/>
    <mergeCell ref="AU11:AU12"/>
    <mergeCell ref="T11:V11"/>
    <mergeCell ref="W11:Y11"/>
    <mergeCell ref="Z11:AB11"/>
    <mergeCell ref="AC11:AE11"/>
    <mergeCell ref="AF11:AH11"/>
    <mergeCell ref="AO11:AO12"/>
    <mergeCell ref="AW13:AW14"/>
    <mergeCell ref="AQ13:AQ14"/>
    <mergeCell ref="AR13:AR14"/>
    <mergeCell ref="AS13:AS14"/>
    <mergeCell ref="AT13:AT14"/>
    <mergeCell ref="AU13:AU14"/>
    <mergeCell ref="AV13:AV14"/>
    <mergeCell ref="A15:A16"/>
    <mergeCell ref="B15:D15"/>
    <mergeCell ref="E15:G15"/>
    <mergeCell ref="H15:J15"/>
    <mergeCell ref="K15:M15"/>
    <mergeCell ref="N15:P15"/>
    <mergeCell ref="Q15:S15"/>
    <mergeCell ref="T15:V16"/>
    <mergeCell ref="W15:Y15"/>
    <mergeCell ref="W13:Y13"/>
    <mergeCell ref="Z13:AB13"/>
    <mergeCell ref="AC13:AE13"/>
    <mergeCell ref="AF13:AH13"/>
    <mergeCell ref="AO13:AO14"/>
    <mergeCell ref="AP13:AP14"/>
    <mergeCell ref="A13:A14"/>
    <mergeCell ref="B13:D13"/>
    <mergeCell ref="AR15:AR16"/>
    <mergeCell ref="AS15:AS16"/>
    <mergeCell ref="AT15:AT16"/>
    <mergeCell ref="AU15:AU16"/>
    <mergeCell ref="AV15:AV16"/>
    <mergeCell ref="AU17:AU18"/>
    <mergeCell ref="AV17:AV18"/>
    <mergeCell ref="AW15:AW16"/>
    <mergeCell ref="Z15:AB15"/>
    <mergeCell ref="AC15:AE15"/>
    <mergeCell ref="AF15:AH15"/>
    <mergeCell ref="AO15:AO16"/>
    <mergeCell ref="AP15:AP16"/>
    <mergeCell ref="AQ15:AQ16"/>
    <mergeCell ref="AI15:AK15"/>
    <mergeCell ref="AW17:AW18"/>
    <mergeCell ref="AQ17:AQ18"/>
    <mergeCell ref="AR17:AR18"/>
    <mergeCell ref="AS17:AS18"/>
    <mergeCell ref="AT17:AT18"/>
    <mergeCell ref="A19:A20"/>
    <mergeCell ref="B19:D19"/>
    <mergeCell ref="E19:G19"/>
    <mergeCell ref="H19:J19"/>
    <mergeCell ref="K19:M19"/>
    <mergeCell ref="N19:P19"/>
    <mergeCell ref="Q19:S19"/>
    <mergeCell ref="AO17:AO18"/>
    <mergeCell ref="AP17:AP18"/>
    <mergeCell ref="Q17:S17"/>
    <mergeCell ref="T17:V17"/>
    <mergeCell ref="W17:Y18"/>
    <mergeCell ref="A17:A18"/>
    <mergeCell ref="B17:D17"/>
    <mergeCell ref="AV19:AV20"/>
    <mergeCell ref="AW19:AW20"/>
    <mergeCell ref="E17:G17"/>
    <mergeCell ref="H17:J17"/>
    <mergeCell ref="K17:M17"/>
    <mergeCell ref="AT19:AT20"/>
    <mergeCell ref="AU19:AU20"/>
    <mergeCell ref="T19:V19"/>
    <mergeCell ref="W19:Y19"/>
    <mergeCell ref="Z19:AB20"/>
    <mergeCell ref="AC19:AE19"/>
    <mergeCell ref="AF19:AH19"/>
    <mergeCell ref="AO19:AO20"/>
    <mergeCell ref="AT21:AT22"/>
    <mergeCell ref="AU21:AU22"/>
    <mergeCell ref="AV21:AV22"/>
    <mergeCell ref="W21:Y21"/>
    <mergeCell ref="Z21:AB21"/>
    <mergeCell ref="AC21:AE22"/>
    <mergeCell ref="AF21:AH21"/>
    <mergeCell ref="AO21:AO22"/>
    <mergeCell ref="AP21:AP22"/>
    <mergeCell ref="A21:A22"/>
    <mergeCell ref="B21:D21"/>
    <mergeCell ref="A25:A26"/>
    <mergeCell ref="B25:D25"/>
    <mergeCell ref="E25:G25"/>
    <mergeCell ref="H25:J25"/>
    <mergeCell ref="K25:M25"/>
    <mergeCell ref="N25:P25"/>
    <mergeCell ref="AR23:AR24"/>
    <mergeCell ref="A23:A24"/>
    <mergeCell ref="B23:D23"/>
    <mergeCell ref="E23:G23"/>
    <mergeCell ref="H23:J23"/>
    <mergeCell ref="K23:M23"/>
    <mergeCell ref="N23:P23"/>
    <mergeCell ref="Q23:S23"/>
    <mergeCell ref="T23:V23"/>
    <mergeCell ref="W23:Y23"/>
    <mergeCell ref="E21:G21"/>
    <mergeCell ref="H21:J21"/>
    <mergeCell ref="K21:M21"/>
    <mergeCell ref="N21:P21"/>
    <mergeCell ref="Q21:S21"/>
    <mergeCell ref="T21:V21"/>
    <mergeCell ref="AC23:AE23"/>
    <mergeCell ref="AF23:AH24"/>
    <mergeCell ref="AO23:AO24"/>
    <mergeCell ref="AP23:AP24"/>
    <mergeCell ref="AQ23:AQ24"/>
    <mergeCell ref="A27:A28"/>
    <mergeCell ref="B27:D27"/>
    <mergeCell ref="E27:G27"/>
    <mergeCell ref="H27:J27"/>
    <mergeCell ref="K27:M27"/>
    <mergeCell ref="Q25:S25"/>
    <mergeCell ref="T25:V25"/>
    <mergeCell ref="W25:Y25"/>
    <mergeCell ref="AU25:AU26"/>
    <mergeCell ref="AV25:AV26"/>
    <mergeCell ref="AW25:AW26"/>
    <mergeCell ref="AI1:AK2"/>
    <mergeCell ref="AI3:AK3"/>
    <mergeCell ref="AI5:AK5"/>
    <mergeCell ref="AI7:AK7"/>
    <mergeCell ref="AI9:AK9"/>
    <mergeCell ref="AI11:AK11"/>
    <mergeCell ref="AI13:AK13"/>
    <mergeCell ref="AO25:AO26"/>
    <mergeCell ref="AP25:AP26"/>
    <mergeCell ref="AQ25:AQ26"/>
    <mergeCell ref="AR25:AR26"/>
    <mergeCell ref="AS25:AS26"/>
    <mergeCell ref="AT25:AT26"/>
    <mergeCell ref="AS23:AS24"/>
    <mergeCell ref="AT23:AT24"/>
    <mergeCell ref="AP19:AP20"/>
    <mergeCell ref="AQ19:AQ20"/>
    <mergeCell ref="AW21:AW22"/>
    <mergeCell ref="AQ21:AQ22"/>
    <mergeCell ref="AR21:AR22"/>
    <mergeCell ref="AS21:AS22"/>
    <mergeCell ref="AS29:AS30"/>
    <mergeCell ref="AF27:AH27"/>
    <mergeCell ref="N27:P27"/>
    <mergeCell ref="Q27:S27"/>
    <mergeCell ref="T27:V27"/>
    <mergeCell ref="W27:Y27"/>
    <mergeCell ref="Z27:AB27"/>
    <mergeCell ref="AC27:AE27"/>
    <mergeCell ref="AI17:AK17"/>
    <mergeCell ref="AI19:AK19"/>
    <mergeCell ref="AI21:AK21"/>
    <mergeCell ref="AI25:AK25"/>
    <mergeCell ref="Z25:AB25"/>
    <mergeCell ref="AC25:AE25"/>
    <mergeCell ref="AF25:AH25"/>
    <mergeCell ref="Z17:AB17"/>
    <mergeCell ref="AC17:AE17"/>
    <mergeCell ref="AF17:AH17"/>
    <mergeCell ref="AI23:AK23"/>
    <mergeCell ref="AI27:AK28"/>
    <mergeCell ref="AR19:AR20"/>
    <mergeCell ref="AS19:AS20"/>
    <mergeCell ref="N17:P17"/>
    <mergeCell ref="Z23:AB23"/>
    <mergeCell ref="AV27:AV28"/>
    <mergeCell ref="AO27:AO28"/>
    <mergeCell ref="AP27:AP28"/>
    <mergeCell ref="AQ27:AQ28"/>
    <mergeCell ref="AR27:AR28"/>
    <mergeCell ref="AU23:AU24"/>
    <mergeCell ref="AV23:AV24"/>
    <mergeCell ref="AW23:AW24"/>
    <mergeCell ref="A29:A30"/>
    <mergeCell ref="B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C29:AE29"/>
    <mergeCell ref="AF29:AH29"/>
    <mergeCell ref="AO29:AO30"/>
    <mergeCell ref="AP29:AP30"/>
    <mergeCell ref="AQ29:AQ30"/>
    <mergeCell ref="AR29:AR30"/>
    <mergeCell ref="AW27:AW28"/>
    <mergeCell ref="AI29:AK29"/>
    <mergeCell ref="AT29:AT30"/>
    <mergeCell ref="AU29:AU30"/>
    <mergeCell ref="AV29:AV30"/>
    <mergeCell ref="AW29:AW30"/>
    <mergeCell ref="AL1:AN2"/>
    <mergeCell ref="AL3:AN3"/>
    <mergeCell ref="AL5:AN5"/>
    <mergeCell ref="AL7:AN7"/>
    <mergeCell ref="AL9:AN9"/>
    <mergeCell ref="AL11:AN11"/>
    <mergeCell ref="AL13:AN13"/>
    <mergeCell ref="AL15:AN15"/>
    <mergeCell ref="AL17:AN17"/>
    <mergeCell ref="AL19:AN19"/>
    <mergeCell ref="AL21:AN21"/>
    <mergeCell ref="AL23:AN23"/>
    <mergeCell ref="AL25:AN25"/>
    <mergeCell ref="AL29:AN30"/>
    <mergeCell ref="AL27:AN27"/>
    <mergeCell ref="AS27:AS28"/>
    <mergeCell ref="AT27:AT28"/>
    <mergeCell ref="AU27:AU2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FF78D-105C-4D38-92CE-794A530A4A15}">
  <dimension ref="B2:H62"/>
  <sheetViews>
    <sheetView workbookViewId="0"/>
  </sheetViews>
  <sheetFormatPr defaultRowHeight="18.75" x14ac:dyDescent="0.4"/>
  <cols>
    <col min="1" max="1" width="2.875" style="3" customWidth="1"/>
    <col min="2" max="3" width="9" style="3"/>
    <col min="4" max="4" width="15" style="3" customWidth="1"/>
    <col min="5" max="5" width="30.5" style="3" customWidth="1"/>
    <col min="6" max="6" width="17.5" style="3" customWidth="1"/>
    <col min="7" max="7" width="11.75" style="3" customWidth="1"/>
    <col min="8" max="8" width="29" style="3" customWidth="1"/>
    <col min="9" max="16384" width="9" style="3"/>
  </cols>
  <sheetData>
    <row r="2" spans="2:8" x14ac:dyDescent="0.4">
      <c r="B2" s="229" t="s">
        <v>15</v>
      </c>
      <c r="C2" s="229"/>
      <c r="D2" s="229"/>
    </row>
    <row r="3" spans="2:8" x14ac:dyDescent="0.4">
      <c r="B3" s="230" t="s">
        <v>16</v>
      </c>
      <c r="C3" s="230"/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</row>
    <row r="4" spans="2:8" ht="22.5" customHeight="1" x14ac:dyDescent="0.4">
      <c r="B4" s="9"/>
      <c r="C4" s="10"/>
      <c r="D4" s="31" t="s">
        <v>70</v>
      </c>
      <c r="E4" s="31" t="s">
        <v>74</v>
      </c>
      <c r="F4" s="31" t="s">
        <v>77</v>
      </c>
      <c r="G4" s="32">
        <v>43912</v>
      </c>
      <c r="H4" s="31"/>
    </row>
    <row r="5" spans="2:8" ht="22.5" customHeight="1" x14ac:dyDescent="0.4">
      <c r="B5" s="9"/>
      <c r="C5" s="10"/>
      <c r="D5" s="31" t="s">
        <v>70</v>
      </c>
      <c r="E5" s="31" t="s">
        <v>75</v>
      </c>
      <c r="F5" s="33" t="s">
        <v>78</v>
      </c>
      <c r="G5" s="32">
        <v>43912</v>
      </c>
      <c r="H5" s="31"/>
    </row>
    <row r="6" spans="2:8" ht="22.5" customHeight="1" x14ac:dyDescent="0.4">
      <c r="B6" s="9"/>
      <c r="C6" s="10"/>
      <c r="D6" s="31" t="s">
        <v>70</v>
      </c>
      <c r="E6" s="31" t="s">
        <v>76</v>
      </c>
      <c r="F6" s="31" t="s">
        <v>79</v>
      </c>
      <c r="G6" s="32">
        <v>43912</v>
      </c>
      <c r="H6" s="31"/>
    </row>
    <row r="7" spans="2:8" ht="22.5" customHeight="1" x14ac:dyDescent="0.4">
      <c r="B7" s="9"/>
      <c r="C7" s="10"/>
      <c r="D7" s="31" t="s">
        <v>95</v>
      </c>
      <c r="E7" s="31" t="s">
        <v>92</v>
      </c>
      <c r="F7" s="31" t="s">
        <v>96</v>
      </c>
      <c r="G7" s="32">
        <v>43989</v>
      </c>
      <c r="H7" s="31"/>
    </row>
    <row r="8" spans="2:8" ht="22.5" customHeight="1" x14ac:dyDescent="0.4">
      <c r="B8" s="9"/>
      <c r="C8" s="10"/>
      <c r="D8" s="31" t="s">
        <v>95</v>
      </c>
      <c r="E8" s="31" t="s">
        <v>97</v>
      </c>
      <c r="F8" s="33" t="s">
        <v>99</v>
      </c>
      <c r="G8" s="32">
        <v>43989</v>
      </c>
      <c r="H8" s="31"/>
    </row>
    <row r="9" spans="2:8" ht="22.5" customHeight="1" x14ac:dyDescent="0.4">
      <c r="B9" s="9"/>
      <c r="C9" s="10"/>
      <c r="D9" s="31" t="s">
        <v>95</v>
      </c>
      <c r="E9" s="31" t="s">
        <v>98</v>
      </c>
      <c r="F9" s="31" t="s">
        <v>100</v>
      </c>
      <c r="G9" s="32">
        <v>43989</v>
      </c>
      <c r="H9" s="31"/>
    </row>
    <row r="10" spans="2:8" ht="22.5" customHeight="1" x14ac:dyDescent="0.4">
      <c r="B10" s="9"/>
      <c r="C10" s="10"/>
      <c r="D10" s="31" t="s">
        <v>70</v>
      </c>
      <c r="E10" s="31" t="s">
        <v>122</v>
      </c>
      <c r="F10" s="31" t="s">
        <v>123</v>
      </c>
      <c r="G10" s="32">
        <v>43996</v>
      </c>
      <c r="H10" s="31"/>
    </row>
    <row r="11" spans="2:8" ht="22.5" customHeight="1" x14ac:dyDescent="0.4">
      <c r="B11" s="9"/>
      <c r="C11" s="10"/>
      <c r="D11" s="31" t="s">
        <v>81</v>
      </c>
      <c r="E11" s="31" t="s">
        <v>126</v>
      </c>
      <c r="F11" s="31" t="s">
        <v>124</v>
      </c>
      <c r="G11" s="32">
        <v>44003</v>
      </c>
      <c r="H11" s="31"/>
    </row>
    <row r="12" spans="2:8" ht="22.5" customHeight="1" x14ac:dyDescent="0.4">
      <c r="B12" s="9"/>
      <c r="C12" s="10"/>
      <c r="D12" s="31" t="s">
        <v>81</v>
      </c>
      <c r="E12" s="31" t="s">
        <v>126</v>
      </c>
      <c r="F12" s="33" t="s">
        <v>125</v>
      </c>
      <c r="G12" s="32">
        <v>44003</v>
      </c>
      <c r="H12" s="31"/>
    </row>
    <row r="13" spans="2:8" ht="22.5" customHeight="1" x14ac:dyDescent="0.4">
      <c r="B13" s="9"/>
      <c r="C13" s="10"/>
      <c r="D13" s="31" t="s">
        <v>70</v>
      </c>
      <c r="E13" s="31" t="s">
        <v>42</v>
      </c>
      <c r="F13" s="31" t="s">
        <v>127</v>
      </c>
      <c r="G13" s="32">
        <v>44010</v>
      </c>
      <c r="H13" s="31"/>
    </row>
    <row r="14" spans="2:8" ht="22.5" customHeight="1" x14ac:dyDescent="0.4">
      <c r="B14" s="9"/>
      <c r="C14" s="10"/>
      <c r="D14" s="31" t="s">
        <v>81</v>
      </c>
      <c r="E14" s="31" t="s">
        <v>128</v>
      </c>
      <c r="F14" s="31" t="s">
        <v>129</v>
      </c>
      <c r="G14" s="32">
        <v>44010</v>
      </c>
      <c r="H14" s="31"/>
    </row>
    <row r="15" spans="2:8" ht="22.5" customHeight="1" x14ac:dyDescent="0.4">
      <c r="B15" s="9"/>
      <c r="C15" s="10"/>
      <c r="D15" s="31" t="s">
        <v>81</v>
      </c>
      <c r="E15" s="31" t="s">
        <v>139</v>
      </c>
      <c r="F15" s="33" t="s">
        <v>140</v>
      </c>
      <c r="G15" s="32">
        <v>44024</v>
      </c>
      <c r="H15" s="31"/>
    </row>
    <row r="16" spans="2:8" ht="22.5" customHeight="1" x14ac:dyDescent="0.4">
      <c r="B16" s="9"/>
      <c r="C16" s="10"/>
      <c r="D16" s="31" t="s">
        <v>70</v>
      </c>
      <c r="E16" s="31" t="s">
        <v>141</v>
      </c>
      <c r="F16" s="33" t="s">
        <v>143</v>
      </c>
      <c r="G16" s="32">
        <v>44024</v>
      </c>
      <c r="H16" s="31"/>
    </row>
    <row r="17" spans="2:8" ht="22.5" customHeight="1" x14ac:dyDescent="0.4">
      <c r="B17" s="9"/>
      <c r="C17" s="10"/>
      <c r="D17" s="31" t="s">
        <v>70</v>
      </c>
      <c r="E17" s="31" t="s">
        <v>142</v>
      </c>
      <c r="F17" s="33" t="s">
        <v>144</v>
      </c>
      <c r="G17" s="32">
        <v>44024</v>
      </c>
      <c r="H17" s="31"/>
    </row>
    <row r="18" spans="2:8" ht="22.5" customHeight="1" x14ac:dyDescent="0.4">
      <c r="B18" s="9"/>
      <c r="C18" s="10"/>
      <c r="D18" s="31" t="s">
        <v>70</v>
      </c>
      <c r="E18" s="31" t="s">
        <v>43</v>
      </c>
      <c r="F18" s="33" t="s">
        <v>173</v>
      </c>
      <c r="G18" s="32">
        <v>44031</v>
      </c>
      <c r="H18" s="31"/>
    </row>
    <row r="19" spans="2:8" ht="22.5" customHeight="1" x14ac:dyDescent="0.4">
      <c r="B19" s="9"/>
      <c r="C19" s="10"/>
      <c r="D19" s="31" t="s">
        <v>70</v>
      </c>
      <c r="E19" s="31" t="s">
        <v>171</v>
      </c>
      <c r="F19" s="33" t="s">
        <v>174</v>
      </c>
      <c r="G19" s="32">
        <v>44031</v>
      </c>
      <c r="H19" s="31"/>
    </row>
    <row r="20" spans="2:8" ht="22.5" customHeight="1" x14ac:dyDescent="0.4">
      <c r="B20" s="9"/>
      <c r="C20" s="10"/>
      <c r="D20" s="31" t="s">
        <v>70</v>
      </c>
      <c r="E20" s="31" t="s">
        <v>169</v>
      </c>
      <c r="F20" s="33" t="s">
        <v>170</v>
      </c>
      <c r="G20" s="32">
        <v>44031</v>
      </c>
      <c r="H20" s="31"/>
    </row>
    <row r="21" spans="2:8" ht="22.5" customHeight="1" x14ac:dyDescent="0.4">
      <c r="B21" s="9"/>
      <c r="C21" s="10"/>
      <c r="D21" s="31" t="s">
        <v>81</v>
      </c>
      <c r="E21" s="31" t="s">
        <v>57</v>
      </c>
      <c r="F21" s="31" t="s">
        <v>151</v>
      </c>
      <c r="G21" s="32">
        <v>44045</v>
      </c>
      <c r="H21" s="31"/>
    </row>
    <row r="22" spans="2:8" ht="22.5" customHeight="1" x14ac:dyDescent="0.4">
      <c r="B22" s="9"/>
      <c r="C22" s="10"/>
      <c r="D22" s="31" t="s">
        <v>81</v>
      </c>
      <c r="E22" s="31" t="s">
        <v>148</v>
      </c>
      <c r="F22" s="31" t="s">
        <v>152</v>
      </c>
      <c r="G22" s="32">
        <v>44045</v>
      </c>
      <c r="H22" s="31"/>
    </row>
    <row r="23" spans="2:8" ht="22.5" customHeight="1" x14ac:dyDescent="0.4">
      <c r="B23" s="9"/>
      <c r="C23" s="10"/>
      <c r="D23" s="31" t="s">
        <v>70</v>
      </c>
      <c r="E23" s="31" t="s">
        <v>36</v>
      </c>
      <c r="F23" s="33" t="s">
        <v>154</v>
      </c>
      <c r="G23" s="32">
        <v>44045</v>
      </c>
      <c r="H23" s="31"/>
    </row>
    <row r="24" spans="2:8" ht="22.5" customHeight="1" x14ac:dyDescent="0.4">
      <c r="B24" s="9"/>
      <c r="C24" s="10"/>
      <c r="D24" s="31" t="s">
        <v>70</v>
      </c>
      <c r="E24" s="31" t="s">
        <v>149</v>
      </c>
      <c r="F24" s="33" t="s">
        <v>155</v>
      </c>
      <c r="G24" s="32">
        <v>44045</v>
      </c>
      <c r="H24" s="31"/>
    </row>
    <row r="25" spans="2:8" ht="22.5" customHeight="1" x14ac:dyDescent="0.4">
      <c r="B25" s="9"/>
      <c r="C25" s="10"/>
      <c r="D25" s="31" t="s">
        <v>70</v>
      </c>
      <c r="E25" s="31" t="s">
        <v>149</v>
      </c>
      <c r="F25" s="33" t="s">
        <v>156</v>
      </c>
      <c r="G25" s="32">
        <v>44045</v>
      </c>
      <c r="H25" s="31"/>
    </row>
    <row r="26" spans="2:8" ht="22.5" customHeight="1" x14ac:dyDescent="0.4">
      <c r="B26" s="9"/>
      <c r="C26" s="10"/>
      <c r="D26" s="31" t="s">
        <v>81</v>
      </c>
      <c r="E26" s="31" t="s">
        <v>62</v>
      </c>
      <c r="F26" s="31" t="s">
        <v>150</v>
      </c>
      <c r="G26" s="32">
        <v>44045</v>
      </c>
      <c r="H26" s="31"/>
    </row>
    <row r="27" spans="2:8" ht="22.5" customHeight="1" x14ac:dyDescent="0.4">
      <c r="B27" s="9"/>
      <c r="C27" s="10"/>
      <c r="D27" s="31" t="s">
        <v>81</v>
      </c>
      <c r="E27" s="31" t="s">
        <v>186</v>
      </c>
      <c r="F27" s="31" t="s">
        <v>187</v>
      </c>
      <c r="G27" s="32">
        <v>44073</v>
      </c>
      <c r="H27" s="31"/>
    </row>
    <row r="28" spans="2:8" ht="22.5" customHeight="1" x14ac:dyDescent="0.4">
      <c r="B28" s="9"/>
      <c r="C28" s="10"/>
      <c r="D28" s="31" t="s">
        <v>81</v>
      </c>
      <c r="E28" s="31" t="s">
        <v>57</v>
      </c>
      <c r="F28" s="31" t="s">
        <v>188</v>
      </c>
      <c r="G28" s="32">
        <v>44073</v>
      </c>
      <c r="H28" s="31"/>
    </row>
    <row r="29" spans="2:8" ht="22.5" customHeight="1" x14ac:dyDescent="0.4">
      <c r="B29" s="9"/>
      <c r="C29" s="10"/>
      <c r="D29" s="31" t="s">
        <v>70</v>
      </c>
      <c r="E29" s="31" t="s">
        <v>36</v>
      </c>
      <c r="F29" s="33" t="s">
        <v>206</v>
      </c>
      <c r="G29" s="32">
        <v>44101</v>
      </c>
      <c r="H29" s="31"/>
    </row>
    <row r="30" spans="2:8" ht="22.5" customHeight="1" x14ac:dyDescent="0.4">
      <c r="B30" s="9"/>
      <c r="C30" s="10"/>
      <c r="D30" s="31" t="s">
        <v>70</v>
      </c>
      <c r="E30" s="31" t="s">
        <v>207</v>
      </c>
      <c r="F30" s="33" t="s">
        <v>208</v>
      </c>
      <c r="G30" s="32">
        <v>44101</v>
      </c>
      <c r="H30" s="31"/>
    </row>
    <row r="31" spans="2:8" ht="22.5" customHeight="1" x14ac:dyDescent="0.4">
      <c r="B31" s="9"/>
      <c r="C31" s="10"/>
      <c r="D31" s="31" t="s">
        <v>70</v>
      </c>
      <c r="E31" s="31" t="s">
        <v>122</v>
      </c>
      <c r="F31" s="33" t="s">
        <v>209</v>
      </c>
      <c r="G31" s="32">
        <v>44101</v>
      </c>
      <c r="H31" s="31"/>
    </row>
    <row r="32" spans="2:8" ht="22.5" customHeight="1" x14ac:dyDescent="0.4">
      <c r="B32" s="9"/>
      <c r="C32" s="10"/>
      <c r="D32" s="31" t="s">
        <v>70</v>
      </c>
      <c r="E32" s="31" t="s">
        <v>122</v>
      </c>
      <c r="F32" s="33" t="s">
        <v>210</v>
      </c>
      <c r="G32" s="32">
        <v>44101</v>
      </c>
      <c r="H32" s="31"/>
    </row>
    <row r="33" spans="2:8" ht="22.5" customHeight="1" x14ac:dyDescent="0.4">
      <c r="B33" s="10"/>
      <c r="C33" s="131"/>
      <c r="D33" s="31" t="s">
        <v>70</v>
      </c>
      <c r="E33" s="31" t="s">
        <v>122</v>
      </c>
      <c r="F33" s="33" t="s">
        <v>211</v>
      </c>
      <c r="G33" s="32">
        <v>44101</v>
      </c>
      <c r="H33" s="31" t="s">
        <v>263</v>
      </c>
    </row>
    <row r="34" spans="2:8" ht="22.5" customHeight="1" x14ac:dyDescent="0.4">
      <c r="B34" s="9"/>
      <c r="C34" s="10"/>
      <c r="D34" s="31" t="s">
        <v>70</v>
      </c>
      <c r="E34" s="31" t="s">
        <v>213</v>
      </c>
      <c r="F34" s="33" t="s">
        <v>212</v>
      </c>
      <c r="G34" s="32">
        <v>44101</v>
      </c>
      <c r="H34" s="31"/>
    </row>
    <row r="35" spans="2:8" ht="22.5" customHeight="1" x14ac:dyDescent="0.4">
      <c r="B35" s="9"/>
      <c r="C35" s="10"/>
      <c r="D35" s="31" t="s">
        <v>70</v>
      </c>
      <c r="E35" s="31" t="s">
        <v>38</v>
      </c>
      <c r="F35" s="33" t="s">
        <v>221</v>
      </c>
      <c r="G35" s="32">
        <v>44129</v>
      </c>
      <c r="H35" s="31"/>
    </row>
    <row r="36" spans="2:8" ht="22.5" customHeight="1" x14ac:dyDescent="0.4">
      <c r="B36" s="9"/>
      <c r="C36" s="10"/>
      <c r="D36" s="31" t="s">
        <v>70</v>
      </c>
      <c r="E36" s="31" t="s">
        <v>220</v>
      </c>
      <c r="F36" s="33" t="s">
        <v>174</v>
      </c>
      <c r="G36" s="32">
        <v>44129</v>
      </c>
      <c r="H36" s="31"/>
    </row>
    <row r="37" spans="2:8" ht="22.5" customHeight="1" x14ac:dyDescent="0.4">
      <c r="B37" s="9"/>
      <c r="C37" s="10"/>
      <c r="D37" s="31" t="s">
        <v>81</v>
      </c>
      <c r="E37" s="31" t="s">
        <v>128</v>
      </c>
      <c r="F37" s="33" t="s">
        <v>226</v>
      </c>
      <c r="G37" s="32">
        <v>44141</v>
      </c>
      <c r="H37" s="31"/>
    </row>
    <row r="38" spans="2:8" ht="22.5" customHeight="1" x14ac:dyDescent="0.4">
      <c r="B38" s="9"/>
      <c r="C38" s="10"/>
      <c r="D38" s="31" t="s">
        <v>70</v>
      </c>
      <c r="E38" s="31" t="s">
        <v>149</v>
      </c>
      <c r="F38" s="33" t="s">
        <v>227</v>
      </c>
      <c r="G38" s="32">
        <v>44150</v>
      </c>
      <c r="H38" s="31"/>
    </row>
    <row r="39" spans="2:8" ht="22.5" customHeight="1" x14ac:dyDescent="0.4">
      <c r="B39" s="9"/>
      <c r="C39" s="10"/>
      <c r="D39" s="31" t="s">
        <v>70</v>
      </c>
      <c r="E39" s="31" t="s">
        <v>228</v>
      </c>
      <c r="F39" s="33" t="s">
        <v>229</v>
      </c>
      <c r="G39" s="32">
        <v>44150</v>
      </c>
      <c r="H39" s="31"/>
    </row>
    <row r="40" spans="2:8" ht="22.5" customHeight="1" x14ac:dyDescent="0.4">
      <c r="B40" s="9"/>
      <c r="C40" s="10"/>
      <c r="D40" s="31" t="s">
        <v>70</v>
      </c>
      <c r="E40" s="31" t="s">
        <v>230</v>
      </c>
      <c r="F40" s="33" t="s">
        <v>212</v>
      </c>
      <c r="G40" s="32">
        <v>44150</v>
      </c>
      <c r="H40" s="31" t="s">
        <v>231</v>
      </c>
    </row>
    <row r="41" spans="2:8" ht="22.5" customHeight="1" x14ac:dyDescent="0.4">
      <c r="B41" s="9"/>
      <c r="C41" s="10"/>
      <c r="D41" s="31" t="s">
        <v>81</v>
      </c>
      <c r="E41" s="31" t="s">
        <v>98</v>
      </c>
      <c r="F41" s="33" t="s">
        <v>234</v>
      </c>
      <c r="G41" s="32">
        <v>44157</v>
      </c>
      <c r="H41" s="31"/>
    </row>
    <row r="42" spans="2:8" ht="22.5" customHeight="1" x14ac:dyDescent="0.4">
      <c r="B42" s="9"/>
      <c r="C42" s="10"/>
      <c r="D42" s="31" t="s">
        <v>81</v>
      </c>
      <c r="E42" s="31" t="s">
        <v>98</v>
      </c>
      <c r="F42" s="33" t="s">
        <v>235</v>
      </c>
      <c r="G42" s="32">
        <v>44157</v>
      </c>
      <c r="H42" s="31"/>
    </row>
    <row r="43" spans="2:8" ht="22.5" customHeight="1" x14ac:dyDescent="0.4">
      <c r="B43" s="9"/>
      <c r="C43" s="10"/>
      <c r="D43" s="31" t="s">
        <v>81</v>
      </c>
      <c r="E43" s="31" t="s">
        <v>62</v>
      </c>
      <c r="F43" s="33" t="s">
        <v>236</v>
      </c>
      <c r="G43" s="32">
        <v>44157</v>
      </c>
      <c r="H43" s="31"/>
    </row>
    <row r="44" spans="2:8" ht="22.5" customHeight="1" x14ac:dyDescent="0.4">
      <c r="B44" s="9"/>
      <c r="C44" s="10"/>
      <c r="D44" s="31" t="s">
        <v>70</v>
      </c>
      <c r="E44" s="31" t="s">
        <v>55</v>
      </c>
      <c r="F44" s="33" t="s">
        <v>242</v>
      </c>
      <c r="G44" s="32">
        <v>44171</v>
      </c>
      <c r="H44" s="31"/>
    </row>
    <row r="45" spans="2:8" ht="22.5" customHeight="1" x14ac:dyDescent="0.4">
      <c r="B45" s="9"/>
      <c r="C45" s="10"/>
      <c r="D45" s="31" t="s">
        <v>70</v>
      </c>
      <c r="E45" s="31" t="s">
        <v>128</v>
      </c>
      <c r="F45" s="33" t="s">
        <v>243</v>
      </c>
      <c r="G45" s="32">
        <v>44171</v>
      </c>
      <c r="H45" s="31"/>
    </row>
    <row r="46" spans="2:8" ht="22.5" customHeight="1" x14ac:dyDescent="0.4">
      <c r="B46" s="9"/>
      <c r="C46" s="10"/>
      <c r="D46" s="31" t="s">
        <v>70</v>
      </c>
      <c r="E46" s="31" t="s">
        <v>250</v>
      </c>
      <c r="F46" s="33" t="s">
        <v>251</v>
      </c>
      <c r="G46" s="32">
        <v>44185</v>
      </c>
      <c r="H46" s="31"/>
    </row>
    <row r="47" spans="2:8" ht="22.5" customHeight="1" x14ac:dyDescent="0.4">
      <c r="B47" s="9"/>
      <c r="C47" s="10"/>
      <c r="D47" s="31" t="s">
        <v>70</v>
      </c>
      <c r="E47" s="31" t="s">
        <v>250</v>
      </c>
      <c r="F47" s="33" t="s">
        <v>252</v>
      </c>
      <c r="G47" s="32">
        <v>44185</v>
      </c>
      <c r="H47" s="31"/>
    </row>
    <row r="48" spans="2:8" ht="22.5" customHeight="1" x14ac:dyDescent="0.4">
      <c r="B48" s="9"/>
      <c r="C48" s="10"/>
      <c r="D48" s="31" t="s">
        <v>81</v>
      </c>
      <c r="E48" s="31" t="s">
        <v>253</v>
      </c>
      <c r="F48" s="33" t="s">
        <v>254</v>
      </c>
      <c r="G48" s="32">
        <v>44185</v>
      </c>
      <c r="H48" s="31"/>
    </row>
    <row r="49" spans="2:8" ht="22.5" customHeight="1" x14ac:dyDescent="0.4">
      <c r="B49" s="9"/>
      <c r="C49" s="10"/>
      <c r="D49" s="31" t="s">
        <v>81</v>
      </c>
      <c r="E49" s="31" t="s">
        <v>255</v>
      </c>
      <c r="F49" s="33" t="s">
        <v>256</v>
      </c>
      <c r="G49" s="32">
        <v>44185</v>
      </c>
      <c r="H49" s="31"/>
    </row>
    <row r="50" spans="2:8" ht="22.5" customHeight="1" x14ac:dyDescent="0.4">
      <c r="B50" s="9"/>
      <c r="C50" s="131"/>
      <c r="D50" s="31" t="s">
        <v>70</v>
      </c>
      <c r="E50" s="31" t="s">
        <v>26</v>
      </c>
      <c r="F50" s="33" t="s">
        <v>188</v>
      </c>
      <c r="G50" s="32">
        <v>44557</v>
      </c>
      <c r="H50" s="31" t="s">
        <v>263</v>
      </c>
    </row>
    <row r="51" spans="2:8" ht="22.5" customHeight="1" x14ac:dyDescent="0.4">
      <c r="B51" s="9"/>
      <c r="C51" s="131"/>
      <c r="D51" s="31" t="s">
        <v>81</v>
      </c>
      <c r="E51" s="31" t="s">
        <v>56</v>
      </c>
      <c r="F51" s="33" t="s">
        <v>282</v>
      </c>
      <c r="G51" s="32">
        <v>44255</v>
      </c>
      <c r="H51" s="31" t="s">
        <v>263</v>
      </c>
    </row>
    <row r="52" spans="2:8" ht="22.5" customHeight="1" x14ac:dyDescent="0.4">
      <c r="B52" s="9"/>
      <c r="C52" s="10"/>
      <c r="D52" s="31" t="s">
        <v>70</v>
      </c>
      <c r="E52" s="31" t="s">
        <v>36</v>
      </c>
      <c r="F52" s="33" t="s">
        <v>291</v>
      </c>
      <c r="G52" s="32">
        <v>44268</v>
      </c>
      <c r="H52" s="31"/>
    </row>
    <row r="53" spans="2:8" ht="22.5" customHeight="1" x14ac:dyDescent="0.4">
      <c r="B53" s="9"/>
      <c r="C53" s="10"/>
      <c r="D53" s="31" t="s">
        <v>81</v>
      </c>
      <c r="E53" s="31" t="s">
        <v>56</v>
      </c>
      <c r="F53" s="33" t="s">
        <v>293</v>
      </c>
      <c r="G53" s="32">
        <v>44283</v>
      </c>
      <c r="H53" s="31"/>
    </row>
    <row r="54" spans="2:8" ht="22.5" customHeight="1" x14ac:dyDescent="0.4">
      <c r="B54" s="9"/>
      <c r="C54" s="10"/>
      <c r="D54" s="31" t="s">
        <v>81</v>
      </c>
      <c r="E54" s="31" t="s">
        <v>56</v>
      </c>
      <c r="F54" s="33" t="s">
        <v>294</v>
      </c>
      <c r="G54" s="32">
        <v>44283</v>
      </c>
      <c r="H54" s="31"/>
    </row>
    <row r="55" spans="2:8" ht="22.5" customHeight="1" x14ac:dyDescent="0.4"/>
    <row r="56" spans="2:8" ht="13.5" customHeight="1" x14ac:dyDescent="0.4">
      <c r="B56" s="229" t="s">
        <v>22</v>
      </c>
      <c r="C56" s="229"/>
      <c r="D56" s="229"/>
    </row>
    <row r="57" spans="2:8" ht="13.5" customHeight="1" x14ac:dyDescent="0.4">
      <c r="B57" s="230" t="s">
        <v>16</v>
      </c>
      <c r="C57" s="230"/>
      <c r="D57" s="8" t="s">
        <v>17</v>
      </c>
      <c r="E57" s="8" t="s">
        <v>18</v>
      </c>
      <c r="F57" s="8" t="s">
        <v>23</v>
      </c>
      <c r="G57" s="230" t="s">
        <v>24</v>
      </c>
      <c r="H57" s="230"/>
    </row>
    <row r="58" spans="2:8" ht="22.5" customHeight="1" x14ac:dyDescent="0.4">
      <c r="B58" s="9"/>
      <c r="C58" s="10"/>
      <c r="D58" s="10" t="s">
        <v>95</v>
      </c>
      <c r="E58" s="10" t="s">
        <v>101</v>
      </c>
      <c r="F58" s="11">
        <v>43989</v>
      </c>
      <c r="G58" s="231" t="s">
        <v>102</v>
      </c>
      <c r="H58" s="232"/>
    </row>
    <row r="59" spans="2:8" ht="22.5" customHeight="1" x14ac:dyDescent="0.4">
      <c r="B59" s="9"/>
      <c r="C59" s="10"/>
      <c r="D59" s="10"/>
      <c r="E59" s="10"/>
      <c r="F59" s="11"/>
      <c r="G59" s="227"/>
      <c r="H59" s="228"/>
    </row>
    <row r="60" spans="2:8" ht="22.5" customHeight="1" x14ac:dyDescent="0.4">
      <c r="B60" s="9"/>
      <c r="C60" s="10"/>
      <c r="D60" s="10"/>
      <c r="E60" s="10"/>
      <c r="F60" s="11"/>
      <c r="G60" s="227"/>
      <c r="H60" s="228"/>
    </row>
    <row r="61" spans="2:8" ht="22.5" customHeight="1" x14ac:dyDescent="0.4">
      <c r="B61" s="9"/>
      <c r="C61" s="10"/>
      <c r="D61" s="10"/>
      <c r="E61" s="10"/>
      <c r="F61" s="11"/>
      <c r="G61" s="227"/>
      <c r="H61" s="228"/>
    </row>
    <row r="62" spans="2:8" ht="22.5" customHeight="1" x14ac:dyDescent="0.4"/>
  </sheetData>
  <sheetProtection algorithmName="SHA-512" hashValue="JmPSjTVpjbORVAWN7Wv8GP6RKNH+NMsz4Wzl9CNd6kxg2a37Unw1RlQcsu266SiN9knhdunGsWVE9zFECINQIw==" saltValue="cUPTmGialQpsjNs1LwRX1g==" spinCount="100000" sheet="1" objects="1" scenarios="1"/>
  <mergeCells count="9">
    <mergeCell ref="G59:H59"/>
    <mergeCell ref="G60:H60"/>
    <mergeCell ref="G61:H61"/>
    <mergeCell ref="B2:D2"/>
    <mergeCell ref="B3:C3"/>
    <mergeCell ref="B56:D56"/>
    <mergeCell ref="B57:C57"/>
    <mergeCell ref="G57:H57"/>
    <mergeCell ref="G58:H58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対戦成績表</vt:lpstr>
      <vt:lpstr>1部</vt:lpstr>
      <vt:lpstr>2部（Ｏ-30）</vt:lpstr>
      <vt:lpstr>警告退場リスト</vt:lpstr>
      <vt:lpstr>対戦成績表!Print_Titles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ICM053</dc:creator>
  <cp:lastModifiedBy>takeda</cp:lastModifiedBy>
  <dcterms:created xsi:type="dcterms:W3CDTF">2018-05-24T06:38:03Z</dcterms:created>
  <dcterms:modified xsi:type="dcterms:W3CDTF">2021-03-30T02:11:23Z</dcterms:modified>
</cp:coreProperties>
</file>