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M053\Desktop\testHP\data\"/>
    </mc:Choice>
  </mc:AlternateContent>
  <workbookProtection workbookAlgorithmName="SHA-512" workbookHashValue="em8eLSigtYJXeDlQmv2jPCxUhQESz/ukG5HLKdXWOz7vqBHrr+jTFfDZ9wd+QUJgzYzsLgPQeLzg4NbWM/bTiA==" workbookSaltValue="ftogTkItZTIdhMnPZdpKIg==" workbookSpinCount="100000" lockStructure="1"/>
  <bookViews>
    <workbookView xWindow="0" yWindow="0" windowWidth="26925" windowHeight="11040"/>
  </bookViews>
  <sheets>
    <sheet name="対戦成績表（全て）" sheetId="1" r:id="rId1"/>
    <sheet name="一般　１部" sheetId="6" r:id="rId2"/>
    <sheet name="一般Ａブロック" sheetId="4" r:id="rId3"/>
    <sheet name="一般Bブロック" sheetId="10" r:id="rId4"/>
    <sheet name="警告退場リスト" sheetId="8" r:id="rId5"/>
    <sheet name="一般ABチャンピオンシップ" sheetId="11" r:id="rId6"/>
  </sheets>
  <definedNames>
    <definedName name="_xlnm._FilterDatabase" localSheetId="0" hidden="1">'対戦成績表（全て）'!$A$1:$M$72</definedName>
    <definedName name="_xlnm.Print_Area" localSheetId="1">'一般　１部'!$A$1:$AT$27</definedName>
    <definedName name="_xlnm.Print_Area" localSheetId="4">警告退場リスト!$A$1:$H$40</definedName>
    <definedName name="_xlnm.Print_Area" localSheetId="0">'対戦成績表（全て）'!$A$1:$M$108</definedName>
    <definedName name="_xlnm.Print_Titles" localSheetId="4">警告退場リスト!$2:$3</definedName>
    <definedName name="_xlnm.Print_Titles" localSheetId="0">'対戦成績表（全て）'!#REF!</definedName>
  </definedNames>
  <calcPr calcId="162913"/>
</workbook>
</file>

<file path=xl/calcChain.xml><?xml version="1.0" encoding="utf-8"?>
<calcChain xmlns="http://schemas.openxmlformats.org/spreadsheetml/2006/main">
  <c r="AC5" i="10" l="1"/>
  <c r="AC7" i="10"/>
  <c r="AC9" i="10"/>
  <c r="AC11" i="10"/>
  <c r="AC13" i="10"/>
  <c r="AC15" i="10"/>
  <c r="AC3" i="10"/>
  <c r="AB5" i="10"/>
  <c r="AB7" i="10"/>
  <c r="AB9" i="10"/>
  <c r="AB11" i="10"/>
  <c r="AB13" i="10"/>
  <c r="AB15" i="10"/>
  <c r="AC5" i="4"/>
  <c r="AC7" i="4"/>
  <c r="AC9" i="4"/>
  <c r="AC11" i="4"/>
  <c r="AC13" i="4"/>
  <c r="AC15" i="4"/>
  <c r="AC3" i="4"/>
  <c r="AB7" i="4"/>
  <c r="AB9" i="4"/>
  <c r="AB11" i="4"/>
  <c r="AB13" i="4"/>
  <c r="AB15" i="4"/>
  <c r="AB5" i="4"/>
  <c r="AR17" i="6"/>
  <c r="AR15" i="6"/>
  <c r="AR13" i="6"/>
  <c r="AR11" i="6"/>
  <c r="AR9" i="6"/>
  <c r="AR7" i="6"/>
  <c r="AR5" i="6"/>
  <c r="AR19" i="6"/>
  <c r="AR21" i="6"/>
  <c r="AR23" i="6"/>
  <c r="AR3" i="6"/>
  <c r="AQ23" i="6"/>
  <c r="AQ21" i="6"/>
  <c r="AQ19" i="6"/>
  <c r="AQ17" i="6"/>
  <c r="AQ15" i="6"/>
  <c r="AQ13" i="6"/>
  <c r="AQ11" i="6"/>
  <c r="AQ9" i="6"/>
  <c r="AQ7" i="6"/>
  <c r="AQ5" i="6"/>
  <c r="AQ3" i="6"/>
  <c r="AR25" i="6"/>
  <c r="AQ25" i="6"/>
  <c r="AB3" i="4"/>
  <c r="AB3" i="10"/>
  <c r="AD15" i="10"/>
  <c r="AD15" i="4"/>
  <c r="AD3" i="10"/>
  <c r="AD9" i="10"/>
  <c r="AD13" i="10"/>
  <c r="AD5" i="10"/>
  <c r="AD7" i="10"/>
  <c r="AS25" i="6"/>
  <c r="AD11" i="10"/>
  <c r="AD7" i="4"/>
  <c r="AD11" i="4"/>
  <c r="AD13" i="4"/>
  <c r="AD3" i="4"/>
  <c r="AS3" i="6"/>
  <c r="AD9" i="4"/>
  <c r="AD5" i="4"/>
  <c r="AS9" i="6"/>
  <c r="AS15" i="6"/>
  <c r="AS23" i="6"/>
  <c r="AS21" i="6"/>
  <c r="AS19" i="6"/>
  <c r="AS17" i="6"/>
  <c r="AS13" i="6"/>
  <c r="AS11" i="6"/>
  <c r="AS7" i="6"/>
  <c r="AS5" i="6"/>
</calcChain>
</file>

<file path=xl/sharedStrings.xml><?xml version="1.0" encoding="utf-8"?>
<sst xmlns="http://schemas.openxmlformats.org/spreadsheetml/2006/main" count="1367" uniqueCount="321">
  <si>
    <t>開始時間</t>
    <rPh sb="0" eb="2">
      <t>カイシ</t>
    </rPh>
    <rPh sb="2" eb="4">
      <t>ジカン</t>
    </rPh>
    <phoneticPr fontId="1"/>
  </si>
  <si>
    <t>本部</t>
    <rPh sb="0" eb="2">
      <t>ホンブ</t>
    </rPh>
    <phoneticPr fontId="1"/>
  </si>
  <si>
    <t>審判</t>
    <rPh sb="0" eb="2">
      <t>シンパン</t>
    </rPh>
    <phoneticPr fontId="1"/>
  </si>
  <si>
    <t>備考</t>
    <rPh sb="0" eb="2">
      <t>ビコウ</t>
    </rPh>
    <phoneticPr fontId="1"/>
  </si>
  <si>
    <t>東京又信サッカークラブ</t>
    <rPh sb="0" eb="2">
      <t>トウキョウ</t>
    </rPh>
    <rPh sb="2" eb="3">
      <t>マタ</t>
    </rPh>
    <rPh sb="3" eb="4">
      <t>シン</t>
    </rPh>
    <phoneticPr fontId="1"/>
  </si>
  <si>
    <t>カテゴリー</t>
    <phoneticPr fontId="1"/>
  </si>
  <si>
    <t>試合</t>
    <rPh sb="0" eb="2">
      <t>シアイ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</si>
  <si>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</si>
  <si>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</si>
  <si>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敗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</si>
  <si>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</si>
  <si>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</si>
  <si>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</si>
  <si>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トクシツテン</t>
    </rPh>
    <rPh sb="3" eb="4">
      <t>サ</t>
    </rPh>
    <phoneticPr fontId="1"/>
  </si>
  <si>
    <t>順位</t>
    <rPh sb="0" eb="2">
      <t>ジュンイ</t>
    </rPh>
    <phoneticPr fontId="1"/>
  </si>
  <si>
    <t>〇勝ち（＋３ｐ）　　△分け（＋１ｐ）　●負け（０ｐ）　□不戦勝（＋３ｐ）　■不戦敗（-１ｐ）</t>
    <rPh sb="1" eb="2">
      <t>カ</t>
    </rPh>
    <rPh sb="11" eb="12">
      <t>ワ</t>
    </rPh>
    <rPh sb="20" eb="21">
      <t>マ</t>
    </rPh>
    <rPh sb="28" eb="31">
      <t>フセンショウ</t>
    </rPh>
    <rPh sb="38" eb="40">
      <t>フセン</t>
    </rPh>
    <rPh sb="40" eb="41">
      <t>ハイ</t>
    </rPh>
    <phoneticPr fontId="1"/>
  </si>
  <si>
    <t>桐一族</t>
    <rPh sb="0" eb="1">
      <t>キリ</t>
    </rPh>
    <rPh sb="1" eb="3">
      <t>イチゾク</t>
    </rPh>
    <phoneticPr fontId="1"/>
  </si>
  <si>
    <t>警告／退場</t>
    <rPh sb="0" eb="2">
      <t>ケイコク</t>
    </rPh>
    <rPh sb="3" eb="5">
      <t>タイジョウ</t>
    </rPh>
    <phoneticPr fontId="1"/>
  </si>
  <si>
    <t>氏名</t>
    <rPh sb="0" eb="2">
      <t>シメイ</t>
    </rPh>
    <phoneticPr fontId="1"/>
  </si>
  <si>
    <t>試合日</t>
    <rPh sb="0" eb="3">
      <t>シアイビ</t>
    </rPh>
    <phoneticPr fontId="1"/>
  </si>
  <si>
    <t>出場停止</t>
    <rPh sb="0" eb="2">
      <t>シュツジョウ</t>
    </rPh>
    <rPh sb="2" eb="4">
      <t>テイシ</t>
    </rPh>
    <phoneticPr fontId="1"/>
  </si>
  <si>
    <t>警告／退場リスト（選手）</t>
    <rPh sb="0" eb="2">
      <t>ケイコク</t>
    </rPh>
    <rPh sb="3" eb="5">
      <t>タイジョウ</t>
    </rPh>
    <rPh sb="9" eb="11">
      <t>センシュ</t>
    </rPh>
    <phoneticPr fontId="1"/>
  </si>
  <si>
    <t>対象日</t>
    <rPh sb="0" eb="2">
      <t>タイショウ</t>
    </rPh>
    <rPh sb="2" eb="3">
      <t>ビ</t>
    </rPh>
    <phoneticPr fontId="1"/>
  </si>
  <si>
    <t>理由</t>
    <rPh sb="0" eb="2">
      <t>リユウ</t>
    </rPh>
    <phoneticPr fontId="1"/>
  </si>
  <si>
    <t>警告リスト（チーム）</t>
    <rPh sb="0" eb="2">
      <t>ケイコク</t>
    </rPh>
    <phoneticPr fontId="1"/>
  </si>
  <si>
    <t>対戦</t>
    <rPh sb="0" eb="2">
      <t>タイセン</t>
    </rPh>
    <phoneticPr fontId="1"/>
  </si>
  <si>
    <t>小菅A</t>
    <rPh sb="0" eb="2">
      <t>コスゲ</t>
    </rPh>
    <phoneticPr fontId="1"/>
  </si>
  <si>
    <t>一般</t>
    <rPh sb="0" eb="2">
      <t>イッパン</t>
    </rPh>
    <phoneticPr fontId="1"/>
  </si>
  <si>
    <t>FC KEEGAN</t>
    <phoneticPr fontId="1"/>
  </si>
  <si>
    <t>ボラーチョ</t>
    <phoneticPr fontId="1"/>
  </si>
  <si>
    <t>MEISTER</t>
    <phoneticPr fontId="1"/>
  </si>
  <si>
    <t>FC堀切</t>
    <rPh sb="2" eb="4">
      <t>ホリキリ</t>
    </rPh>
    <phoneticPr fontId="1"/>
  </si>
  <si>
    <t>奥戸</t>
    <rPh sb="0" eb="2">
      <t>オクド</t>
    </rPh>
    <phoneticPr fontId="1"/>
  </si>
  <si>
    <t>リベラルフットボールクラブ</t>
    <phoneticPr fontId="1"/>
  </si>
  <si>
    <t>ETC</t>
    <phoneticPr fontId="1"/>
  </si>
  <si>
    <t>下丸子三丁目</t>
    <rPh sb="0" eb="3">
      <t>シモマルコ</t>
    </rPh>
    <rPh sb="3" eb="6">
      <t>サンチョウメ</t>
    </rPh>
    <phoneticPr fontId="1"/>
  </si>
  <si>
    <t>FCフィリオ</t>
    <phoneticPr fontId="1"/>
  </si>
  <si>
    <t>D-TRY</t>
    <phoneticPr fontId="1"/>
  </si>
  <si>
    <t>FCアンカテル</t>
    <phoneticPr fontId="1"/>
  </si>
  <si>
    <t>Lycan.FC</t>
    <phoneticPr fontId="1"/>
  </si>
  <si>
    <t>リスク</t>
    <phoneticPr fontId="1"/>
  </si>
  <si>
    <t>FCF</t>
    <phoneticPr fontId="1"/>
  </si>
  <si>
    <t>FCエゴイスト</t>
    <phoneticPr fontId="1"/>
  </si>
  <si>
    <t>SEA,S</t>
    <phoneticPr fontId="1"/>
  </si>
  <si>
    <t>DONJIRI</t>
    <phoneticPr fontId="1"/>
  </si>
  <si>
    <t>FCトラッソス</t>
    <phoneticPr fontId="1"/>
  </si>
  <si>
    <t>A.M.D</t>
    <phoneticPr fontId="1"/>
  </si>
  <si>
    <t>ヘルト1995</t>
    <phoneticPr fontId="1"/>
  </si>
  <si>
    <t>柴又</t>
    <rPh sb="0" eb="2">
      <t>シバマタ</t>
    </rPh>
    <phoneticPr fontId="1"/>
  </si>
  <si>
    <t>FC MOSS</t>
    <phoneticPr fontId="1"/>
  </si>
  <si>
    <t>リベラル
フットボール
クラブ</t>
    <phoneticPr fontId="1"/>
  </si>
  <si>
    <t>FC SANTE</t>
    <phoneticPr fontId="1"/>
  </si>
  <si>
    <t>グランド</t>
    <phoneticPr fontId="1"/>
  </si>
  <si>
    <t>にいじゅく未来</t>
    <rPh sb="5" eb="7">
      <t>ミライ</t>
    </rPh>
    <phoneticPr fontId="1"/>
  </si>
  <si>
    <t>VS</t>
    <phoneticPr fontId="1"/>
  </si>
  <si>
    <t xml:space="preserve">DONJIRI </t>
    <phoneticPr fontId="1"/>
  </si>
  <si>
    <t>一般A</t>
    <rPh sb="0" eb="2">
      <t>イッパン</t>
    </rPh>
    <phoneticPr fontId="1"/>
  </si>
  <si>
    <t>アンクラーズ</t>
    <phoneticPr fontId="1"/>
  </si>
  <si>
    <t>一般B</t>
    <rPh sb="0" eb="2">
      <t>イッパン</t>
    </rPh>
    <phoneticPr fontId="1"/>
  </si>
  <si>
    <t>Garzelotta</t>
    <phoneticPr fontId="1"/>
  </si>
  <si>
    <t>S.K-United FC</t>
    <phoneticPr fontId="1"/>
  </si>
  <si>
    <t>節</t>
    <rPh sb="0" eb="1">
      <t>セツ</t>
    </rPh>
    <phoneticPr fontId="1"/>
  </si>
  <si>
    <t>東京又信
サッカークラブ</t>
    <rPh sb="0" eb="2">
      <t>トウキョウ</t>
    </rPh>
    <rPh sb="2" eb="3">
      <t>マタ</t>
    </rPh>
    <rPh sb="3" eb="4">
      <t>シン</t>
    </rPh>
    <phoneticPr fontId="1"/>
  </si>
  <si>
    <t>桐一族</t>
    <rPh sb="0" eb="1">
      <t>キリ</t>
    </rPh>
    <rPh sb="1" eb="3">
      <t>イチゾク</t>
    </rPh>
    <phoneticPr fontId="2"/>
  </si>
  <si>
    <t>警告：FCフィリオ「中島裕之」</t>
    <rPh sb="0" eb="2">
      <t>ケイコク</t>
    </rPh>
    <rPh sb="10" eb="12">
      <t>ナカジマ</t>
    </rPh>
    <rPh sb="12" eb="14">
      <t>ヒロユキ</t>
    </rPh>
    <phoneticPr fontId="1"/>
  </si>
  <si>
    <t>警告：DONJIRI「間中虎太」</t>
    <rPh sb="0" eb="2">
      <t>ケイコク</t>
    </rPh>
    <phoneticPr fontId="1"/>
  </si>
  <si>
    <t>中島裕之</t>
    <rPh sb="0" eb="2">
      <t>ナカジマ</t>
    </rPh>
    <rPh sb="2" eb="4">
      <t>ヒロユキ</t>
    </rPh>
    <phoneticPr fontId="1"/>
  </si>
  <si>
    <t>警告：D-TRYI「瀬下良博」「砂田純希」、アンカテル「船田誠」</t>
    <phoneticPr fontId="1"/>
  </si>
  <si>
    <t>警告：ETC「大川準」</t>
    <rPh sb="7" eb="9">
      <t>オオカワ</t>
    </rPh>
    <rPh sb="9" eb="10">
      <t>ジュン</t>
    </rPh>
    <phoneticPr fontId="1"/>
  </si>
  <si>
    <t>警告：A.M.D「鈴木賢」</t>
    <phoneticPr fontId="1"/>
  </si>
  <si>
    <t>大川準</t>
  </si>
  <si>
    <t>鈴木賢</t>
  </si>
  <si>
    <t>×</t>
    <phoneticPr fontId="1"/>
  </si>
  <si>
    <t>A1位</t>
    <rPh sb="2" eb="3">
      <t>イ</t>
    </rPh>
    <phoneticPr fontId="1"/>
  </si>
  <si>
    <t>B4位</t>
    <rPh sb="2" eb="3">
      <t>イ</t>
    </rPh>
    <phoneticPr fontId="1"/>
  </si>
  <si>
    <t>B2位</t>
    <rPh sb="2" eb="3">
      <t>イ</t>
    </rPh>
    <phoneticPr fontId="1"/>
  </si>
  <si>
    <t>A3位</t>
    <rPh sb="2" eb="3">
      <t>イ</t>
    </rPh>
    <phoneticPr fontId="1"/>
  </si>
  <si>
    <t>B1位</t>
    <rPh sb="2" eb="3">
      <t>イ</t>
    </rPh>
    <phoneticPr fontId="1"/>
  </si>
  <si>
    <t>A4位</t>
    <rPh sb="2" eb="3">
      <t>イ</t>
    </rPh>
    <phoneticPr fontId="1"/>
  </si>
  <si>
    <t>A2位</t>
    <rPh sb="2" eb="3">
      <t>イ</t>
    </rPh>
    <phoneticPr fontId="1"/>
  </si>
  <si>
    <t>B3位</t>
    <rPh sb="2" eb="3">
      <t>イ</t>
    </rPh>
    <phoneticPr fontId="1"/>
  </si>
  <si>
    <t>ETC</t>
    <phoneticPr fontId="1"/>
  </si>
  <si>
    <t>☆☆☆</t>
    <phoneticPr fontId="1"/>
  </si>
  <si>
    <t>○</t>
    <phoneticPr fontId="1"/>
  </si>
  <si>
    <t>×</t>
    <phoneticPr fontId="1"/>
  </si>
  <si>
    <t>‐</t>
    <phoneticPr fontId="1"/>
  </si>
  <si>
    <t>FC MOSS</t>
    <phoneticPr fontId="1"/>
  </si>
  <si>
    <t>FCアンカテル</t>
    <phoneticPr fontId="1"/>
  </si>
  <si>
    <t>DONJIRI</t>
    <phoneticPr fontId="1"/>
  </si>
  <si>
    <t>FCトラッソス</t>
    <phoneticPr fontId="1"/>
  </si>
  <si>
    <t>☆☆☆</t>
    <phoneticPr fontId="1"/>
  </si>
  <si>
    <t>△</t>
    <phoneticPr fontId="1"/>
  </si>
  <si>
    <t>‐</t>
    <phoneticPr fontId="1"/>
  </si>
  <si>
    <t>下丸子三丁目</t>
    <phoneticPr fontId="1"/>
  </si>
  <si>
    <t>×</t>
    <phoneticPr fontId="1"/>
  </si>
  <si>
    <t>D-TRY</t>
    <phoneticPr fontId="1"/>
  </si>
  <si>
    <t>○</t>
    <phoneticPr fontId="1"/>
  </si>
  <si>
    <t>リベラル
フットボール
クラブ</t>
    <phoneticPr fontId="1"/>
  </si>
  <si>
    <t>FCフィリオ</t>
    <phoneticPr fontId="1"/>
  </si>
  <si>
    <t>FC SANTE</t>
    <phoneticPr fontId="1"/>
  </si>
  <si>
    <t>Ｔｅａｍ
Ｎａｍｅ</t>
    <phoneticPr fontId="1"/>
  </si>
  <si>
    <t>FCエゴイスト</t>
    <phoneticPr fontId="1"/>
  </si>
  <si>
    <t>アンクラーズ</t>
    <phoneticPr fontId="1"/>
  </si>
  <si>
    <t>FCF</t>
    <phoneticPr fontId="1"/>
  </si>
  <si>
    <t>MEISTER</t>
    <phoneticPr fontId="1"/>
  </si>
  <si>
    <t>ヘルト1995</t>
    <phoneticPr fontId="1"/>
  </si>
  <si>
    <t>SEA,S</t>
    <phoneticPr fontId="1"/>
  </si>
  <si>
    <t>☆☆☆</t>
    <phoneticPr fontId="1"/>
  </si>
  <si>
    <t>‐</t>
    <phoneticPr fontId="1"/>
  </si>
  <si>
    <t>○</t>
    <phoneticPr fontId="1"/>
  </si>
  <si>
    <t>東京又信
サッカークラブ</t>
    <phoneticPr fontId="1"/>
  </si>
  <si>
    <t>○</t>
    <phoneticPr fontId="1"/>
  </si>
  <si>
    <t>×</t>
    <phoneticPr fontId="1"/>
  </si>
  <si>
    <t>Garzelotta</t>
    <phoneticPr fontId="2"/>
  </si>
  <si>
    <t>ボラーチョ</t>
    <phoneticPr fontId="2"/>
  </si>
  <si>
    <t>○</t>
    <phoneticPr fontId="2"/>
  </si>
  <si>
    <t>リスク</t>
    <phoneticPr fontId="2"/>
  </si>
  <si>
    <t>桐一族</t>
    <phoneticPr fontId="2"/>
  </si>
  <si>
    <t>○</t>
    <phoneticPr fontId="2"/>
  </si>
  <si>
    <t>A.M.D</t>
    <phoneticPr fontId="2"/>
  </si>
  <si>
    <t>×</t>
    <phoneticPr fontId="2"/>
  </si>
  <si>
    <t>FC KEEGAN</t>
    <phoneticPr fontId="2"/>
  </si>
  <si>
    <t>S.K-United FC</t>
    <phoneticPr fontId="2"/>
  </si>
  <si>
    <t>Garzelotta</t>
    <phoneticPr fontId="2"/>
  </si>
  <si>
    <t>ボラーチョ</t>
    <phoneticPr fontId="2"/>
  </si>
  <si>
    <t>リスク</t>
    <phoneticPr fontId="2"/>
  </si>
  <si>
    <t>A.M.D</t>
    <phoneticPr fontId="2"/>
  </si>
  <si>
    <t>FC KEEGAN</t>
    <phoneticPr fontId="2"/>
  </si>
  <si>
    <t>S.K-United FC</t>
    <phoneticPr fontId="2"/>
  </si>
  <si>
    <t>カテゴリー</t>
    <phoneticPr fontId="1"/>
  </si>
  <si>
    <t>チーム</t>
    <phoneticPr fontId="1"/>
  </si>
  <si>
    <t>FCフィリオ</t>
    <phoneticPr fontId="1"/>
  </si>
  <si>
    <t>DONJIRI</t>
    <phoneticPr fontId="1"/>
  </si>
  <si>
    <t>間中虎太</t>
    <phoneticPr fontId="1"/>
  </si>
  <si>
    <t>D-TRY</t>
    <phoneticPr fontId="1"/>
  </si>
  <si>
    <t>瀬下良博</t>
    <phoneticPr fontId="1"/>
  </si>
  <si>
    <t>砂田純希</t>
    <phoneticPr fontId="1"/>
  </si>
  <si>
    <t>FCアンカテル</t>
    <phoneticPr fontId="1"/>
  </si>
  <si>
    <t>船田誠</t>
    <phoneticPr fontId="1"/>
  </si>
  <si>
    <t>ETC</t>
    <phoneticPr fontId="1"/>
  </si>
  <si>
    <t>A.M.D</t>
    <phoneticPr fontId="1"/>
  </si>
  <si>
    <t>FCF</t>
    <phoneticPr fontId="1"/>
  </si>
  <si>
    <t>梶友也</t>
    <phoneticPr fontId="1"/>
  </si>
  <si>
    <t>■　一般ABチャンピオンシップ　概要　■</t>
    <rPh sb="2" eb="4">
      <t>イッパン</t>
    </rPh>
    <rPh sb="16" eb="18">
      <t>ガイヨウ</t>
    </rPh>
    <phoneticPr fontId="2"/>
  </si>
  <si>
    <t>【ゲームルール】</t>
    <phoneticPr fontId="2"/>
  </si>
  <si>
    <t>・30歳以下の選手が同時に試合にでれるのは2名まで【O-30の大会要項と同じ】</t>
    <phoneticPr fontId="2"/>
  </si>
  <si>
    <t>・試合時間60分（30分ハーフ）</t>
    <rPh sb="1" eb="3">
      <t>シアイ</t>
    </rPh>
    <rPh sb="3" eb="5">
      <t>ジカン</t>
    </rPh>
    <rPh sb="7" eb="8">
      <t>フン</t>
    </rPh>
    <rPh sb="11" eb="12">
      <t>フン</t>
    </rPh>
    <phoneticPr fontId="2"/>
  </si>
  <si>
    <t>・試合時間60分で決着がつかない場合は10分ハーフのゴールデンゴール方式の延長戦</t>
    <rPh sb="1" eb="3">
      <t>シアイ</t>
    </rPh>
    <rPh sb="3" eb="5">
      <t>ジカン</t>
    </rPh>
    <rPh sb="7" eb="8">
      <t>フン</t>
    </rPh>
    <rPh sb="9" eb="11">
      <t>ケッチャク</t>
    </rPh>
    <rPh sb="16" eb="18">
      <t>バアイ</t>
    </rPh>
    <rPh sb="21" eb="22">
      <t>プン</t>
    </rPh>
    <rPh sb="34" eb="36">
      <t>ホウシキ</t>
    </rPh>
    <rPh sb="37" eb="39">
      <t>エンチョウ</t>
    </rPh>
    <rPh sb="39" eb="40">
      <t>セン</t>
    </rPh>
    <phoneticPr fontId="2"/>
  </si>
  <si>
    <t>・延長戦でも決着がつかない場合はPK戦</t>
    <rPh sb="1" eb="4">
      <t>エンチョウセン</t>
    </rPh>
    <rPh sb="6" eb="8">
      <t>ケッチャク</t>
    </rPh>
    <rPh sb="13" eb="15">
      <t>バアイ</t>
    </rPh>
    <rPh sb="18" eb="19">
      <t>タタカ</t>
    </rPh>
    <phoneticPr fontId="2"/>
  </si>
  <si>
    <t>×</t>
    <phoneticPr fontId="2"/>
  </si>
  <si>
    <t>FCフィリオ</t>
    <phoneticPr fontId="1"/>
  </si>
  <si>
    <t>警告：FCF「梶友也」</t>
    <phoneticPr fontId="1"/>
  </si>
  <si>
    <t>○</t>
    <phoneticPr fontId="1"/>
  </si>
  <si>
    <t>○</t>
    <phoneticPr fontId="2"/>
  </si>
  <si>
    <t>×</t>
    <phoneticPr fontId="2"/>
  </si>
  <si>
    <t>○</t>
    <phoneticPr fontId="1"/>
  </si>
  <si>
    <t>×</t>
    <phoneticPr fontId="1"/>
  </si>
  <si>
    <t>×</t>
    <phoneticPr fontId="1"/>
  </si>
  <si>
    <t>-</t>
    <phoneticPr fontId="1"/>
  </si>
  <si>
    <t>警告：FCF「梶友也」</t>
    <phoneticPr fontId="1"/>
  </si>
  <si>
    <t>チーム警告：桐一族（審判不備）</t>
    <rPh sb="10" eb="12">
      <t>シンパン</t>
    </rPh>
    <rPh sb="12" eb="14">
      <t>フビ</t>
    </rPh>
    <phoneticPr fontId="1"/>
  </si>
  <si>
    <t>警告：リスク「竹内禅」</t>
    <phoneticPr fontId="1"/>
  </si>
  <si>
    <t>竹内禅</t>
    <phoneticPr fontId="1"/>
  </si>
  <si>
    <t>リスク</t>
    <phoneticPr fontId="1"/>
  </si>
  <si>
    <t>次節(10/15)出場停止</t>
    <rPh sb="0" eb="2">
      <t>ジセツ</t>
    </rPh>
    <rPh sb="9" eb="11">
      <t>シュツジョウ</t>
    </rPh>
    <rPh sb="11" eb="13">
      <t>テイシ</t>
    </rPh>
    <phoneticPr fontId="1"/>
  </si>
  <si>
    <t>一般B</t>
    <rPh sb="0" eb="2">
      <t>イッパン</t>
    </rPh>
    <phoneticPr fontId="1"/>
  </si>
  <si>
    <t>桐一族</t>
    <rPh sb="0" eb="1">
      <t>キリ</t>
    </rPh>
    <rPh sb="1" eb="3">
      <t>イチゾク</t>
    </rPh>
    <phoneticPr fontId="1"/>
  </si>
  <si>
    <t>審判担当にて審判員1名不足</t>
    <rPh sb="0" eb="2">
      <t>シンパン</t>
    </rPh>
    <rPh sb="2" eb="4">
      <t>タントウ</t>
    </rPh>
    <rPh sb="6" eb="9">
      <t>シンパンイン</t>
    </rPh>
    <rPh sb="10" eb="11">
      <t>メイ</t>
    </rPh>
    <rPh sb="11" eb="13">
      <t>フソク</t>
    </rPh>
    <phoneticPr fontId="1"/>
  </si>
  <si>
    <t>○</t>
    <phoneticPr fontId="1"/>
  </si>
  <si>
    <t>○</t>
    <phoneticPr fontId="2"/>
  </si>
  <si>
    <t>△</t>
    <phoneticPr fontId="1"/>
  </si>
  <si>
    <t>×</t>
    <phoneticPr fontId="1"/>
  </si>
  <si>
    <t>○</t>
    <phoneticPr fontId="1"/>
  </si>
  <si>
    <t>×</t>
    <phoneticPr fontId="1"/>
  </si>
  <si>
    <t>×</t>
    <phoneticPr fontId="2"/>
  </si>
  <si>
    <t>×</t>
    <phoneticPr fontId="1"/>
  </si>
  <si>
    <t>エルボラーチョ</t>
    <phoneticPr fontId="1"/>
  </si>
  <si>
    <t>FCフィリオ</t>
    <phoneticPr fontId="1"/>
  </si>
  <si>
    <t>DONJIRI</t>
    <phoneticPr fontId="1"/>
  </si>
  <si>
    <t>FCエゴイスト</t>
    <phoneticPr fontId="1"/>
  </si>
  <si>
    <t>FCトラッソス</t>
    <phoneticPr fontId="1"/>
  </si>
  <si>
    <t>4/9中止分</t>
    <rPh sb="3" eb="5">
      <t>チュウシ</t>
    </rPh>
    <rPh sb="5" eb="6">
      <t>ブン</t>
    </rPh>
    <phoneticPr fontId="1"/>
  </si>
  <si>
    <t>△</t>
    <phoneticPr fontId="1"/>
  </si>
  <si>
    <t>○</t>
    <phoneticPr fontId="1"/>
  </si>
  <si>
    <t>×</t>
    <phoneticPr fontId="1"/>
  </si>
  <si>
    <t>○</t>
    <phoneticPr fontId="1"/>
  </si>
  <si>
    <t xml:space="preserve">DONJIRI </t>
    <phoneticPr fontId="1"/>
  </si>
  <si>
    <t>MEISTER</t>
    <phoneticPr fontId="1"/>
  </si>
  <si>
    <t>FCトラッソス</t>
    <phoneticPr fontId="1"/>
  </si>
  <si>
    <t>ETC</t>
    <phoneticPr fontId="1"/>
  </si>
  <si>
    <t>FCアンカテル</t>
    <phoneticPr fontId="1"/>
  </si>
  <si>
    <t>FCフィリオ</t>
    <phoneticPr fontId="1"/>
  </si>
  <si>
    <t>DONJIRI</t>
    <phoneticPr fontId="1"/>
  </si>
  <si>
    <t>MEISTER</t>
    <phoneticPr fontId="1"/>
  </si>
  <si>
    <t>ボラーチョ</t>
    <phoneticPr fontId="1"/>
  </si>
  <si>
    <t>S.K-United FC</t>
    <phoneticPr fontId="1"/>
  </si>
  <si>
    <t>警告：リベラル「上島耀太」</t>
    <phoneticPr fontId="1"/>
  </si>
  <si>
    <t>警告：DONJIRI「伊藤武彦」</t>
    <phoneticPr fontId="1"/>
  </si>
  <si>
    <t>ボラーチョ棄権により不戦敗</t>
    <rPh sb="5" eb="7">
      <t>キケン</t>
    </rPh>
    <rPh sb="10" eb="12">
      <t>フセン</t>
    </rPh>
    <rPh sb="12" eb="13">
      <t>パイ</t>
    </rPh>
    <phoneticPr fontId="1"/>
  </si>
  <si>
    <t>×</t>
    <phoneticPr fontId="1"/>
  </si>
  <si>
    <t>○</t>
    <phoneticPr fontId="1"/>
  </si>
  <si>
    <t>△</t>
    <phoneticPr fontId="1"/>
  </si>
  <si>
    <t>伊藤武彦</t>
    <phoneticPr fontId="1"/>
  </si>
  <si>
    <t>リベラルフットボールクラブ</t>
    <phoneticPr fontId="1"/>
  </si>
  <si>
    <t>上島耀太</t>
    <phoneticPr fontId="1"/>
  </si>
  <si>
    <t>×</t>
    <phoneticPr fontId="2"/>
  </si>
  <si>
    <t>○</t>
    <phoneticPr fontId="2"/>
  </si>
  <si>
    <t>■</t>
    <phoneticPr fontId="2"/>
  </si>
  <si>
    <t>□</t>
    <phoneticPr fontId="2"/>
  </si>
  <si>
    <t>FC堀切</t>
    <rPh sb="2" eb="4">
      <t>ホリキリ</t>
    </rPh>
    <phoneticPr fontId="1"/>
  </si>
  <si>
    <t>審判未資格者対応により</t>
    <rPh sb="0" eb="2">
      <t>シンパン</t>
    </rPh>
    <rPh sb="2" eb="3">
      <t>ミ</t>
    </rPh>
    <rPh sb="3" eb="6">
      <t>シカクシャ</t>
    </rPh>
    <rPh sb="6" eb="8">
      <t>タイオウ</t>
    </rPh>
    <phoneticPr fontId="1"/>
  </si>
  <si>
    <t>△</t>
    <phoneticPr fontId="2"/>
  </si>
  <si>
    <t>FCフィリオ</t>
    <phoneticPr fontId="1"/>
  </si>
  <si>
    <t>S.K-United FC</t>
    <phoneticPr fontId="1"/>
  </si>
  <si>
    <t>ETC</t>
    <phoneticPr fontId="1"/>
  </si>
  <si>
    <t>-</t>
    <phoneticPr fontId="1"/>
  </si>
  <si>
    <t>チーム警告：下丸子三丁目（審判不備）</t>
    <rPh sb="6" eb="9">
      <t>シモマルコ</t>
    </rPh>
    <rPh sb="9" eb="12">
      <t>サンチョウメ</t>
    </rPh>
    <phoneticPr fontId="1"/>
  </si>
  <si>
    <t>×</t>
    <phoneticPr fontId="1"/>
  </si>
  <si>
    <t>○</t>
    <phoneticPr fontId="2"/>
  </si>
  <si>
    <t>下丸子三丁目</t>
    <rPh sb="0" eb="3">
      <t>シモマルコ</t>
    </rPh>
    <rPh sb="3" eb="6">
      <t>サンチョウメ</t>
    </rPh>
    <phoneticPr fontId="1"/>
  </si>
  <si>
    <t>審判担当にて用具不備</t>
    <rPh sb="0" eb="2">
      <t>シンパン</t>
    </rPh>
    <rPh sb="2" eb="4">
      <t>タントウ</t>
    </rPh>
    <rPh sb="6" eb="8">
      <t>ヨウグ</t>
    </rPh>
    <rPh sb="8" eb="10">
      <t>フビ</t>
    </rPh>
    <phoneticPr fontId="1"/>
  </si>
  <si>
    <t>ETC</t>
    <phoneticPr fontId="1"/>
  </si>
  <si>
    <t>警告：ETC「新井雄太」</t>
    <phoneticPr fontId="1"/>
  </si>
  <si>
    <t>○</t>
    <phoneticPr fontId="1"/>
  </si>
  <si>
    <t>新井雄太</t>
  </si>
  <si>
    <t>△</t>
    <phoneticPr fontId="1"/>
  </si>
  <si>
    <t>東金町</t>
    <rPh sb="0" eb="3">
      <t>ヒガシカナマチ</t>
    </rPh>
    <phoneticPr fontId="1"/>
  </si>
  <si>
    <t>FC KEEGAN</t>
    <phoneticPr fontId="1"/>
  </si>
  <si>
    <t>SEA,S</t>
    <phoneticPr fontId="1"/>
  </si>
  <si>
    <t>警告：SEA,S「丸山樹基 」</t>
    <phoneticPr fontId="1"/>
  </si>
  <si>
    <t>警告：リベラル1名／DONJIRI2名</t>
    <rPh sb="8" eb="9">
      <t>メイ</t>
    </rPh>
    <rPh sb="18" eb="19">
      <t>メイ</t>
    </rPh>
    <phoneticPr fontId="1"/>
  </si>
  <si>
    <t>警告：D-TRY「井坂将騎」</t>
    <phoneticPr fontId="1"/>
  </si>
  <si>
    <t>○</t>
    <phoneticPr fontId="1"/>
  </si>
  <si>
    <t>×</t>
    <phoneticPr fontId="1"/>
  </si>
  <si>
    <t>丸山樹基</t>
  </si>
  <si>
    <t>鈴木将晃</t>
  </si>
  <si>
    <t>玉山修平</t>
    <phoneticPr fontId="1"/>
  </si>
  <si>
    <t>西川俊介</t>
    <phoneticPr fontId="1"/>
  </si>
  <si>
    <t>井坂将騎</t>
    <phoneticPr fontId="1"/>
  </si>
  <si>
    <t>一般</t>
    <rPh sb="0" eb="2">
      <t>イッパン</t>
    </rPh>
    <phoneticPr fontId="1"/>
  </si>
  <si>
    <t>フィリオ</t>
    <phoneticPr fontId="1"/>
  </si>
  <si>
    <t>FCF</t>
    <phoneticPr fontId="1"/>
  </si>
  <si>
    <t>警告：トラッソス「山口高広」</t>
    <phoneticPr fontId="1"/>
  </si>
  <si>
    <t>FCトラッソス</t>
    <phoneticPr fontId="1"/>
  </si>
  <si>
    <t xml:space="preserve">山口高広 </t>
    <phoneticPr fontId="1"/>
  </si>
  <si>
    <t>アンクラーズ棄権により不戦敗</t>
    <rPh sb="6" eb="8">
      <t>キケン</t>
    </rPh>
    <rPh sb="11" eb="13">
      <t>フセン</t>
    </rPh>
    <rPh sb="13" eb="14">
      <t>パイ</t>
    </rPh>
    <phoneticPr fontId="1"/>
  </si>
  <si>
    <t>■</t>
    <phoneticPr fontId="1"/>
  </si>
  <si>
    <t>□</t>
    <phoneticPr fontId="1"/>
  </si>
  <si>
    <t>一般</t>
    <rPh sb="0" eb="2">
      <t>イッパン</t>
    </rPh>
    <phoneticPr fontId="1"/>
  </si>
  <si>
    <t>FCフィリオ</t>
    <phoneticPr fontId="1"/>
  </si>
  <si>
    <t>S.K-United FC</t>
    <phoneticPr fontId="1"/>
  </si>
  <si>
    <t>ETC</t>
    <phoneticPr fontId="1"/>
  </si>
  <si>
    <t>警告：リベラル「布施勇」</t>
    <phoneticPr fontId="1"/>
  </si>
  <si>
    <t>一般A</t>
    <rPh sb="0" eb="2">
      <t>イッパン</t>
    </rPh>
    <phoneticPr fontId="1"/>
  </si>
  <si>
    <t>MEISTER</t>
    <phoneticPr fontId="1"/>
  </si>
  <si>
    <t>審判担当にて1名審判証不備</t>
    <rPh sb="0" eb="2">
      <t>シンパン</t>
    </rPh>
    <rPh sb="2" eb="4">
      <t>タントウ</t>
    </rPh>
    <rPh sb="7" eb="8">
      <t>メイ</t>
    </rPh>
    <rPh sb="8" eb="10">
      <t>シンパン</t>
    </rPh>
    <rPh sb="10" eb="11">
      <t>ショウ</t>
    </rPh>
    <rPh sb="11" eb="13">
      <t>フビ</t>
    </rPh>
    <phoneticPr fontId="1"/>
  </si>
  <si>
    <t>警告：DONJIRI「佐藤武弘」「木村昌人」</t>
    <phoneticPr fontId="1"/>
  </si>
  <si>
    <t>警告：トラッソス「佐藤史崇」</t>
    <phoneticPr fontId="1"/>
  </si>
  <si>
    <t>佐藤武弘</t>
    <phoneticPr fontId="1"/>
  </si>
  <si>
    <t>木村昌人</t>
    <phoneticPr fontId="1"/>
  </si>
  <si>
    <t>佐藤史崇</t>
    <phoneticPr fontId="1"/>
  </si>
  <si>
    <t>布施勇</t>
  </si>
  <si>
    <t>S.K-United FC</t>
    <phoneticPr fontId="1"/>
  </si>
  <si>
    <t>S.K-United FC棄権により不戦敗</t>
    <phoneticPr fontId="1"/>
  </si>
  <si>
    <t>×</t>
    <phoneticPr fontId="1"/>
  </si>
  <si>
    <t>エルボラーチョ</t>
    <phoneticPr fontId="1"/>
  </si>
  <si>
    <t>△</t>
    <phoneticPr fontId="1"/>
  </si>
  <si>
    <t>△</t>
    <phoneticPr fontId="1"/>
  </si>
  <si>
    <t>○</t>
    <phoneticPr fontId="1"/>
  </si>
  <si>
    <t>×</t>
    <phoneticPr fontId="1"/>
  </si>
  <si>
    <t>■</t>
    <phoneticPr fontId="2"/>
  </si>
  <si>
    <t>□</t>
    <phoneticPr fontId="2"/>
  </si>
  <si>
    <t>一般</t>
    <rPh sb="0" eb="2">
      <t>イッパン</t>
    </rPh>
    <phoneticPr fontId="1"/>
  </si>
  <si>
    <t>S.K-United FC棄権により不戦敗</t>
    <phoneticPr fontId="1"/>
  </si>
  <si>
    <t>警告：DONJIRI「伏見公伸」「川端秀一」</t>
    <phoneticPr fontId="1"/>
  </si>
  <si>
    <t>伏見公伸</t>
  </si>
  <si>
    <t>川端秀一</t>
  </si>
  <si>
    <t>△</t>
    <phoneticPr fontId="2"/>
  </si>
  <si>
    <t>FC KEEGAN</t>
  </si>
  <si>
    <t>FCF</t>
    <phoneticPr fontId="1"/>
  </si>
  <si>
    <t>一般</t>
    <rPh sb="0" eb="2">
      <t>イッパン</t>
    </rPh>
    <phoneticPr fontId="1"/>
  </si>
  <si>
    <t>ヘルト1995</t>
    <phoneticPr fontId="1"/>
  </si>
  <si>
    <t>○</t>
    <phoneticPr fontId="2"/>
  </si>
  <si>
    <t>ETC</t>
    <phoneticPr fontId="1"/>
  </si>
  <si>
    <t>FCフィリオ</t>
    <phoneticPr fontId="1"/>
  </si>
  <si>
    <t>警告：FC SANTE「松本徳生」</t>
    <phoneticPr fontId="1"/>
  </si>
  <si>
    <t>×</t>
    <phoneticPr fontId="2"/>
  </si>
  <si>
    <t>松本徳生</t>
    <phoneticPr fontId="1"/>
  </si>
  <si>
    <t>下丸子三丁目</t>
    <rPh sb="0" eb="3">
      <t>シモマルコ</t>
    </rPh>
    <rPh sb="3" eb="6">
      <t>サンチョウメ</t>
    </rPh>
    <phoneticPr fontId="2"/>
  </si>
  <si>
    <t>FC SANTE</t>
  </si>
  <si>
    <t>A.M.D</t>
  </si>
  <si>
    <t>アンクラーズ</t>
  </si>
  <si>
    <t>FC MOSS</t>
  </si>
  <si>
    <t>DONJIRI</t>
  </si>
  <si>
    <t>Garzelotta</t>
  </si>
  <si>
    <t>ヘルト1995</t>
  </si>
  <si>
    <t>警告：A.M.D「石井琢磨」</t>
    <phoneticPr fontId="1"/>
  </si>
  <si>
    <t>○</t>
    <phoneticPr fontId="1"/>
  </si>
  <si>
    <t>石井琢磨</t>
  </si>
  <si>
    <t>ヘルト1995</t>
    <phoneticPr fontId="2"/>
  </si>
  <si>
    <t>A.M.D</t>
    <phoneticPr fontId="2"/>
  </si>
  <si>
    <t>SEA,S</t>
    <phoneticPr fontId="2"/>
  </si>
  <si>
    <t>Garezelotta</t>
    <phoneticPr fontId="2"/>
  </si>
  <si>
    <t>FCF</t>
    <phoneticPr fontId="2"/>
  </si>
  <si>
    <t>アンクラーズ</t>
    <phoneticPr fontId="2"/>
  </si>
  <si>
    <t>一般AB CS</t>
  </si>
  <si>
    <t>一般AB CS</t>
    <rPh sb="0" eb="2">
      <t>イッパン</t>
    </rPh>
    <phoneticPr fontId="1"/>
  </si>
  <si>
    <t>リスク</t>
  </si>
  <si>
    <t>FCF</t>
  </si>
  <si>
    <t>警告：A.M.D「鈴木賢」</t>
    <rPh sb="9" eb="11">
      <t>スズキ</t>
    </rPh>
    <rPh sb="11" eb="12">
      <t>ケン</t>
    </rPh>
    <phoneticPr fontId="1"/>
  </si>
  <si>
    <t>Garzelotta</t>
    <phoneticPr fontId="1"/>
  </si>
  <si>
    <t>警告：Garzelotta「小山昭彦」</t>
    <rPh sb="14" eb="16">
      <t>コヤマ</t>
    </rPh>
    <rPh sb="16" eb="18">
      <t>アキヒコ</t>
    </rPh>
    <phoneticPr fontId="1"/>
  </si>
  <si>
    <t>警告：アンクラーズ「安藤直昭」</t>
    <rPh sb="10" eb="12">
      <t>アンドウ</t>
    </rPh>
    <rPh sb="12" eb="14">
      <t>ナオアキ</t>
    </rPh>
    <phoneticPr fontId="1"/>
  </si>
  <si>
    <t>アンクラーズ</t>
    <phoneticPr fontId="1"/>
  </si>
  <si>
    <t>小山昭彦</t>
  </si>
  <si>
    <t>安藤直昭</t>
  </si>
  <si>
    <t>優勝　ヘルト1995</t>
    <rPh sb="0" eb="2">
      <t>ユウショウ</t>
    </rPh>
    <phoneticPr fontId="1"/>
  </si>
  <si>
    <t>山本知範</t>
    <phoneticPr fontId="1"/>
  </si>
  <si>
    <t>FCエゴイスト・FCF</t>
    <phoneticPr fontId="1"/>
  </si>
  <si>
    <t>警告：ヘルト1995「山本知範」</t>
    <phoneticPr fontId="1"/>
  </si>
  <si>
    <t>雨天中止</t>
    <rPh sb="0" eb="2">
      <t>ウテン</t>
    </rPh>
    <rPh sb="2" eb="4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</si>
</sst>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9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Gray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>
      <alignment vertical="center"/>
    </xf>
    <xf numFmtId="0" fontId="4" fillId="9" borderId="15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 shrinkToFit="1"/>
    </xf>
    <xf numFmtId="0" fontId="4" fillId="9" borderId="16" xfId="0" applyFont="1" applyFill="1" applyBorder="1" applyAlignment="1">
      <alignment horizontal="center" shrinkToFit="1"/>
    </xf>
    <xf numFmtId="0" fontId="4" fillId="9" borderId="18" xfId="0" applyFont="1" applyFill="1" applyBorder="1" applyAlignment="1">
      <alignment horizontal="center"/>
    </xf>
    <xf numFmtId="0" fontId="4" fillId="0" borderId="0" xfId="0" applyFont="1" applyFill="1" applyAlignment="1"/>
    <xf numFmtId="20" fontId="4" fillId="0" borderId="21" xfId="0" applyNumberFormat="1" applyFont="1" applyFill="1" applyBorder="1" applyAlignment="1">
      <alignment horizontal="center"/>
    </xf>
    <xf numFmtId="2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shrinkToFit="1"/>
    </xf>
    <xf numFmtId="20" fontId="4" fillId="0" borderId="8" xfId="0" applyNumberFormat="1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shrinkToFit="1"/>
    </xf>
    <xf numFmtId="0" fontId="4" fillId="0" borderId="28" xfId="0" applyFont="1" applyFill="1" applyBorder="1" applyAlignment="1"/>
    <xf numFmtId="0" fontId="4" fillId="0" borderId="31" xfId="0" applyFont="1" applyFill="1" applyBorder="1" applyAlignment="1"/>
    <xf numFmtId="20" fontId="4" fillId="0" borderId="1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20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/>
    <xf numFmtId="20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4" fillId="0" borderId="35" xfId="0" applyFont="1" applyFill="1" applyBorder="1" applyAlignment="1">
      <alignment horizontal="center" shrinkToFit="1"/>
    </xf>
    <xf numFmtId="0" fontId="4" fillId="0" borderId="33" xfId="0" applyFont="1" applyFill="1" applyBorder="1" applyAlignment="1"/>
    <xf numFmtId="0" fontId="4" fillId="0" borderId="37" xfId="0" applyFont="1" applyFill="1" applyBorder="1" applyAlignment="1">
      <alignment horizontal="center" shrinkToFit="1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shrinkToFit="1"/>
    </xf>
    <xf numFmtId="0" fontId="5" fillId="0" borderId="3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shrinkToFit="1"/>
    </xf>
    <xf numFmtId="0" fontId="5" fillId="0" borderId="35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20" fontId="4" fillId="0" borderId="1" xfId="0" applyNumberFormat="1" applyFont="1" applyFill="1" applyBorder="1" applyAlignment="1">
      <alignment horizontal="center" shrinkToFit="1"/>
    </xf>
    <xf numFmtId="20" fontId="4" fillId="0" borderId="47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34" xfId="0" applyFont="1" applyFill="1" applyBorder="1" applyAlignment="1"/>
    <xf numFmtId="20" fontId="4" fillId="0" borderId="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0" fontId="4" fillId="0" borderId="36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shrinkToFit="1"/>
    </xf>
    <xf numFmtId="0" fontId="5" fillId="0" borderId="3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38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4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56" fontId="4" fillId="0" borderId="30" xfId="0" applyNumberFormat="1" applyFont="1" applyFill="1" applyBorder="1" applyAlignment="1"/>
    <xf numFmtId="0" fontId="16" fillId="0" borderId="1" xfId="0" applyFont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shrinkToFi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0" fontId="4" fillId="0" borderId="4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shrinkToFit="1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8" xfId="0" applyFont="1" applyBorder="1">
      <alignment vertical="center"/>
    </xf>
    <xf numFmtId="0" fontId="16" fillId="0" borderId="57" xfId="0" applyFont="1" applyBorder="1" applyAlignment="1"/>
    <xf numFmtId="0" fontId="16" fillId="0" borderId="0" xfId="0" applyFont="1" applyAlignment="1"/>
    <xf numFmtId="0" fontId="16" fillId="0" borderId="59" xfId="0" applyFont="1" applyBorder="1" applyAlignment="1"/>
    <xf numFmtId="0" fontId="16" fillId="0" borderId="56" xfId="0" applyFont="1" applyBorder="1" applyAlignment="1"/>
    <xf numFmtId="0" fontId="6" fillId="0" borderId="56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57" xfId="0" applyFont="1" applyBorder="1">
      <alignment vertical="center"/>
    </xf>
    <xf numFmtId="0" fontId="16" fillId="0" borderId="58" xfId="0" applyFont="1" applyBorder="1" applyAlignment="1"/>
    <xf numFmtId="0" fontId="4" fillId="0" borderId="15" xfId="0" applyFont="1" applyFill="1" applyBorder="1" applyAlignment="1">
      <alignment horizontal="center" vertical="center"/>
    </xf>
    <xf numFmtId="5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56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56" fontId="4" fillId="0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6" fontId="4" fillId="0" borderId="5" xfId="0" applyNumberFormat="1" applyFont="1" applyFill="1" applyBorder="1" applyAlignment="1">
      <alignment horizontal="center" vertical="center"/>
    </xf>
    <xf numFmtId="5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56" fontId="4" fillId="0" borderId="9" xfId="0" applyNumberFormat="1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 wrapText="1"/>
    </xf>
    <xf numFmtId="20" fontId="4" fillId="0" borderId="24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6" fillId="0" borderId="61" xfId="0" applyFont="1" applyBorder="1" applyAlignment="1">
      <alignment horizontal="center"/>
    </xf>
    <xf numFmtId="0" fontId="11" fillId="0" borderId="0" xfId="1" applyFont="1" applyAlignment="1" applyProtection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2" fillId="10" borderId="5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10" borderId="52" xfId="0" applyFont="1" applyFill="1" applyBorder="1" applyAlignment="1">
      <alignment horizontal="center" vertical="center"/>
    </xf>
    <xf numFmtId="0" fontId="13" fillId="10" borderId="5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1" borderId="27" xfId="0" applyFont="1" applyFill="1" applyBorder="1" applyAlignment="1">
      <alignment horizontal="center" vertical="center"/>
    </xf>
    <xf numFmtId="177" fontId="4" fillId="1" borderId="1" xfId="0" applyNumberFormat="1" applyFont="1" applyFill="1" applyBorder="1" applyAlignment="1">
      <alignment horizontal="center" vertical="center"/>
    </xf>
    <xf numFmtId="0" fontId="4" fillId="1" borderId="1" xfId="0" applyFont="1" applyFill="1" applyBorder="1" applyAlignment="1">
      <alignment horizontal="center" vertical="center"/>
    </xf>
    <xf numFmtId="20" fontId="4" fillId="1" borderId="1" xfId="0" applyNumberFormat="1" applyFont="1" applyFill="1" applyBorder="1" applyAlignment="1">
      <alignment horizontal="center"/>
    </xf>
    <xf numFmtId="20" fontId="4" fillId="1" borderId="5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 shrinkToFit="1"/>
    </xf>
    <xf numFmtId="0" fontId="4" fillId="1" borderId="6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center" shrinkToFit="1"/>
    </xf>
    <xf numFmtId="0" fontId="4" fillId="1" borderId="28" xfId="0" applyFont="1" applyFill="1" applyBorder="1" applyAlignment="1"/>
    <xf numFmtId="0" fontId="4" fillId="1" borderId="7" xfId="0" applyFont="1" applyFill="1" applyBorder="1" applyAlignment="1">
      <alignment horizontal="center"/>
    </xf>
    <xf numFmtId="0" fontId="4" fillId="1" borderId="47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4" fillId="1" borderId="29" xfId="0" applyFont="1" applyFill="1" applyBorder="1" applyAlignment="1">
      <alignment horizontal="center" vertical="center"/>
    </xf>
    <xf numFmtId="177" fontId="4" fillId="1" borderId="23" xfId="0" applyNumberFormat="1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20" fontId="4" fillId="1" borderId="23" xfId="0" applyNumberFormat="1" applyFont="1" applyFill="1" applyBorder="1" applyAlignment="1">
      <alignment horizontal="center"/>
    </xf>
    <xf numFmtId="0" fontId="4" fillId="1" borderId="23" xfId="0" applyFont="1" applyFill="1" applyBorder="1" applyAlignment="1">
      <alignment horizontal="center" shrinkToFit="1"/>
    </xf>
    <xf numFmtId="0" fontId="4" fillId="1" borderId="37" xfId="0" applyFont="1" applyFill="1" applyBorder="1" applyAlignment="1">
      <alignment horizontal="center"/>
    </xf>
    <xf numFmtId="0" fontId="4" fillId="1" borderId="48" xfId="0" applyFont="1" applyFill="1" applyBorder="1" applyAlignment="1">
      <alignment horizontal="center"/>
    </xf>
    <xf numFmtId="0" fontId="4" fillId="1" borderId="40" xfId="0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 shrinkToFit="1"/>
    </xf>
    <xf numFmtId="0" fontId="4" fillId="1" borderId="30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BreakPreview" zoomScale="80" zoomScaleNormal="100" zoomScaleSheetLayoutView="80" workbookViewId="0">
      <pane ySplit="1" topLeftCell="A2" activePane="bottomLeft" state="frozen"/>
      <selection pane="bottomLeft"/>
    </sheetView>
  </sheetViews>
  <sheetFormatPr defaultColWidth="7.25" defaultRowHeight="19.5" x14ac:dyDescent="0.45"/>
  <cols>
    <col min="1" max="1" width="9" style="7" customWidth="1"/>
    <col min="2" max="3" width="18.125" style="90" customWidth="1"/>
    <col min="4" max="5" width="11.625" style="90" customWidth="1"/>
    <col min="6" max="6" width="26.625" style="91" customWidth="1"/>
    <col min="7" max="7" width="5.125" style="90" customWidth="1"/>
    <col min="8" max="8" width="6.25" style="92" customWidth="1"/>
    <col min="9" max="9" width="5.125" style="90" customWidth="1"/>
    <col min="10" max="12" width="26.625" style="91" customWidth="1"/>
    <col min="13" max="13" width="36.375" style="7" customWidth="1"/>
    <col min="14" max="16384" width="7.25" style="7"/>
  </cols>
  <sheetData>
    <row r="1" spans="1:13" ht="20.25" thickBot="1" x14ac:dyDescent="0.5">
      <c r="A1" s="1" t="s">
        <v>61</v>
      </c>
      <c r="B1" s="2" t="s">
        <v>19</v>
      </c>
      <c r="C1" s="2" t="s">
        <v>52</v>
      </c>
      <c r="D1" s="3" t="s">
        <v>0</v>
      </c>
      <c r="E1" s="3" t="s">
        <v>5</v>
      </c>
      <c r="F1" s="172" t="s">
        <v>25</v>
      </c>
      <c r="G1" s="172"/>
      <c r="H1" s="172"/>
      <c r="I1" s="172"/>
      <c r="J1" s="172"/>
      <c r="K1" s="4" t="s">
        <v>1</v>
      </c>
      <c r="L1" s="5" t="s">
        <v>2</v>
      </c>
      <c r="M1" s="6" t="s">
        <v>3</v>
      </c>
    </row>
    <row r="2" spans="1:13" x14ac:dyDescent="0.45">
      <c r="A2" s="141">
        <v>1</v>
      </c>
      <c r="B2" s="143">
        <v>42827</v>
      </c>
      <c r="C2" s="145" t="s">
        <v>53</v>
      </c>
      <c r="D2" s="8">
        <v>0.35416666666666669</v>
      </c>
      <c r="E2" s="9" t="s">
        <v>27</v>
      </c>
      <c r="F2" s="10" t="s">
        <v>38</v>
      </c>
      <c r="G2" s="11">
        <v>4</v>
      </c>
      <c r="H2" s="12" t="s">
        <v>54</v>
      </c>
      <c r="I2" s="13">
        <v>2</v>
      </c>
      <c r="J2" s="10" t="s">
        <v>37</v>
      </c>
      <c r="K2" s="10" t="s">
        <v>51</v>
      </c>
      <c r="L2" s="43" t="s">
        <v>35</v>
      </c>
      <c r="M2" s="15" t="s">
        <v>67</v>
      </c>
    </row>
    <row r="3" spans="1:13" x14ac:dyDescent="0.45">
      <c r="A3" s="147"/>
      <c r="B3" s="148"/>
      <c r="C3" s="149"/>
      <c r="D3" s="16">
        <v>0.41666666666666669</v>
      </c>
      <c r="E3" s="17" t="s">
        <v>27</v>
      </c>
      <c r="F3" s="18" t="s">
        <v>51</v>
      </c>
      <c r="G3" s="19">
        <v>1</v>
      </c>
      <c r="H3" s="20" t="s">
        <v>54</v>
      </c>
      <c r="I3" s="21">
        <v>0</v>
      </c>
      <c r="J3" s="18" t="s">
        <v>35</v>
      </c>
      <c r="K3" s="18" t="s">
        <v>38</v>
      </c>
      <c r="L3" s="22" t="s">
        <v>37</v>
      </c>
      <c r="M3" s="23"/>
    </row>
    <row r="4" spans="1:13" x14ac:dyDescent="0.45">
      <c r="A4" s="147"/>
      <c r="B4" s="148"/>
      <c r="C4" s="149"/>
      <c r="D4" s="16">
        <v>0.47916666666666669</v>
      </c>
      <c r="E4" s="17" t="s">
        <v>27</v>
      </c>
      <c r="F4" s="18" t="s">
        <v>55</v>
      </c>
      <c r="G4" s="19">
        <v>0</v>
      </c>
      <c r="H4" s="20" t="s">
        <v>54</v>
      </c>
      <c r="I4" s="21">
        <v>2</v>
      </c>
      <c r="J4" s="18" t="s">
        <v>34</v>
      </c>
      <c r="K4" s="18" t="s">
        <v>45</v>
      </c>
      <c r="L4" s="22" t="s">
        <v>29</v>
      </c>
      <c r="M4" s="24" t="s">
        <v>65</v>
      </c>
    </row>
    <row r="5" spans="1:13" x14ac:dyDescent="0.45">
      <c r="A5" s="147"/>
      <c r="B5" s="148"/>
      <c r="C5" s="149"/>
      <c r="D5" s="16">
        <v>0.54166666666666663</v>
      </c>
      <c r="E5" s="17" t="s">
        <v>27</v>
      </c>
      <c r="F5" s="18" t="s">
        <v>45</v>
      </c>
      <c r="G5" s="19">
        <v>1</v>
      </c>
      <c r="H5" s="20" t="s">
        <v>54</v>
      </c>
      <c r="I5" s="21">
        <v>1</v>
      </c>
      <c r="J5" s="18" t="s">
        <v>29</v>
      </c>
      <c r="K5" s="18" t="s">
        <v>44</v>
      </c>
      <c r="L5" s="22" t="s">
        <v>34</v>
      </c>
      <c r="M5" s="24"/>
    </row>
    <row r="6" spans="1:13" ht="20.25" thickBot="1" x14ac:dyDescent="0.5">
      <c r="A6" s="142"/>
      <c r="B6" s="144"/>
      <c r="C6" s="146"/>
      <c r="D6" s="116">
        <v>0.60416666666666663</v>
      </c>
      <c r="E6" s="31" t="s">
        <v>27</v>
      </c>
      <c r="F6" s="32" t="s">
        <v>49</v>
      </c>
      <c r="G6" s="33">
        <v>2</v>
      </c>
      <c r="H6" s="34" t="s">
        <v>54</v>
      </c>
      <c r="I6" s="35">
        <v>0</v>
      </c>
      <c r="J6" s="32" t="s">
        <v>36</v>
      </c>
      <c r="K6" s="32" t="s">
        <v>158</v>
      </c>
      <c r="L6" s="45" t="s">
        <v>33</v>
      </c>
      <c r="M6" s="81" t="s">
        <v>64</v>
      </c>
    </row>
    <row r="7" spans="1:13" x14ac:dyDescent="0.45">
      <c r="A7" s="248">
        <v>2</v>
      </c>
      <c r="B7" s="249">
        <v>42834</v>
      </c>
      <c r="C7" s="250" t="s">
        <v>26</v>
      </c>
      <c r="D7" s="251">
        <v>0.47916666666666669</v>
      </c>
      <c r="E7" s="252" t="s">
        <v>56</v>
      </c>
      <c r="F7" s="253" t="s">
        <v>42</v>
      </c>
      <c r="G7" s="254"/>
      <c r="H7" s="255" t="s">
        <v>54</v>
      </c>
      <c r="I7" s="256"/>
      <c r="J7" s="253" t="s">
        <v>57</v>
      </c>
      <c r="K7" s="253" t="s">
        <v>29</v>
      </c>
      <c r="L7" s="257" t="s">
        <v>31</v>
      </c>
      <c r="M7" s="258" t="s">
        <v>320</v>
      </c>
    </row>
    <row r="8" spans="1:13" x14ac:dyDescent="0.45">
      <c r="A8" s="248"/>
      <c r="B8" s="249"/>
      <c r="C8" s="250"/>
      <c r="D8" s="251">
        <v>0.54166666666666663</v>
      </c>
      <c r="E8" s="251" t="s">
        <v>58</v>
      </c>
      <c r="F8" s="253" t="s">
        <v>16</v>
      </c>
      <c r="G8" s="259"/>
      <c r="H8" s="260" t="s">
        <v>54</v>
      </c>
      <c r="I8" s="261"/>
      <c r="J8" s="253" t="s">
        <v>59</v>
      </c>
      <c r="K8" s="253" t="s">
        <v>42</v>
      </c>
      <c r="L8" s="257" t="s">
        <v>57</v>
      </c>
      <c r="M8" s="258" t="s">
        <v>320</v>
      </c>
    </row>
    <row r="9" spans="1:13" ht="20.25" thickBot="1" x14ac:dyDescent="0.5">
      <c r="A9" s="262"/>
      <c r="B9" s="263"/>
      <c r="C9" s="264"/>
      <c r="D9" s="265">
        <v>0.60416666666666663</v>
      </c>
      <c r="E9" s="265" t="s">
        <v>58</v>
      </c>
      <c r="F9" s="266" t="s">
        <v>29</v>
      </c>
      <c r="G9" s="267"/>
      <c r="H9" s="268" t="s">
        <v>54</v>
      </c>
      <c r="I9" s="269"/>
      <c r="J9" s="266" t="s">
        <v>31</v>
      </c>
      <c r="K9" s="253" t="s">
        <v>16</v>
      </c>
      <c r="L9" s="270" t="s">
        <v>59</v>
      </c>
      <c r="M9" s="271" t="s">
        <v>320</v>
      </c>
    </row>
    <row r="10" spans="1:13" x14ac:dyDescent="0.45">
      <c r="A10" s="173">
        <v>3</v>
      </c>
      <c r="B10" s="143">
        <v>42841</v>
      </c>
      <c r="C10" s="156" t="s">
        <v>26</v>
      </c>
      <c r="D10" s="8">
        <v>0.35416666666666669</v>
      </c>
      <c r="E10" s="9" t="s">
        <v>27</v>
      </c>
      <c r="F10" s="10" t="s">
        <v>35</v>
      </c>
      <c r="G10" s="11">
        <v>0</v>
      </c>
      <c r="H10" s="12" t="s">
        <v>54</v>
      </c>
      <c r="I10" s="13">
        <v>1</v>
      </c>
      <c r="J10" s="10" t="s">
        <v>38</v>
      </c>
      <c r="K10" s="10" t="s">
        <v>29</v>
      </c>
      <c r="L10" s="43" t="s">
        <v>51</v>
      </c>
      <c r="M10" s="42"/>
    </row>
    <row r="11" spans="1:13" x14ac:dyDescent="0.45">
      <c r="A11" s="174"/>
      <c r="B11" s="148"/>
      <c r="C11" s="148"/>
      <c r="D11" s="16">
        <v>0.41666666666666669</v>
      </c>
      <c r="E11" s="17" t="s">
        <v>27</v>
      </c>
      <c r="F11" s="18" t="s">
        <v>29</v>
      </c>
      <c r="G11" s="19">
        <v>0</v>
      </c>
      <c r="H11" s="20" t="s">
        <v>54</v>
      </c>
      <c r="I11" s="21">
        <v>1</v>
      </c>
      <c r="J11" s="18" t="s">
        <v>51</v>
      </c>
      <c r="K11" s="18" t="s">
        <v>35</v>
      </c>
      <c r="L11" s="22" t="s">
        <v>38</v>
      </c>
      <c r="M11" s="23"/>
    </row>
    <row r="12" spans="1:13" x14ac:dyDescent="0.45">
      <c r="A12" s="174"/>
      <c r="B12" s="148"/>
      <c r="C12" s="148"/>
      <c r="D12" s="16">
        <v>0.47916666666666669</v>
      </c>
      <c r="E12" s="17" t="s">
        <v>27</v>
      </c>
      <c r="F12" s="18" t="s">
        <v>37</v>
      </c>
      <c r="G12" s="19">
        <v>2</v>
      </c>
      <c r="H12" s="20" t="s">
        <v>54</v>
      </c>
      <c r="I12" s="21">
        <v>1</v>
      </c>
      <c r="J12" s="18" t="s">
        <v>34</v>
      </c>
      <c r="K12" s="18" t="s">
        <v>33</v>
      </c>
      <c r="L12" s="22" t="s">
        <v>49</v>
      </c>
      <c r="M12" s="23" t="s">
        <v>68</v>
      </c>
    </row>
    <row r="13" spans="1:13" x14ac:dyDescent="0.45">
      <c r="A13" s="174"/>
      <c r="B13" s="148"/>
      <c r="C13" s="148"/>
      <c r="D13" s="16">
        <v>0.54166666666666663</v>
      </c>
      <c r="E13" s="17" t="s">
        <v>27</v>
      </c>
      <c r="F13" s="18" t="s">
        <v>33</v>
      </c>
      <c r="G13" s="19">
        <v>0</v>
      </c>
      <c r="H13" s="20" t="s">
        <v>54</v>
      </c>
      <c r="I13" s="21">
        <v>3</v>
      </c>
      <c r="J13" s="18" t="s">
        <v>49</v>
      </c>
      <c r="K13" s="18" t="s">
        <v>37</v>
      </c>
      <c r="L13" s="22" t="s">
        <v>34</v>
      </c>
      <c r="M13" s="23"/>
    </row>
    <row r="14" spans="1:13" x14ac:dyDescent="0.45">
      <c r="A14" s="176"/>
      <c r="B14" s="155"/>
      <c r="C14" s="155"/>
      <c r="D14" s="25">
        <v>0.60416666666666663</v>
      </c>
      <c r="E14" s="37" t="s">
        <v>56</v>
      </c>
      <c r="F14" s="26" t="s">
        <v>4</v>
      </c>
      <c r="G14" s="27">
        <v>2</v>
      </c>
      <c r="H14" s="28" t="s">
        <v>54</v>
      </c>
      <c r="I14" s="29">
        <v>3</v>
      </c>
      <c r="J14" s="26" t="s">
        <v>41</v>
      </c>
      <c r="K14" s="26" t="s">
        <v>40</v>
      </c>
      <c r="L14" s="30" t="s">
        <v>46</v>
      </c>
      <c r="M14" s="44"/>
    </row>
    <row r="15" spans="1:13" ht="20.25" thickBot="1" x14ac:dyDescent="0.5">
      <c r="A15" s="175"/>
      <c r="B15" s="144"/>
      <c r="C15" s="144"/>
      <c r="D15" s="31">
        <v>0.66666666666666663</v>
      </c>
      <c r="E15" s="31" t="s">
        <v>58</v>
      </c>
      <c r="F15" s="32" t="s">
        <v>40</v>
      </c>
      <c r="G15" s="33">
        <v>4</v>
      </c>
      <c r="H15" s="34" t="s">
        <v>54</v>
      </c>
      <c r="I15" s="35">
        <v>3</v>
      </c>
      <c r="J15" s="32" t="s">
        <v>46</v>
      </c>
      <c r="K15" s="32" t="s">
        <v>4</v>
      </c>
      <c r="L15" s="45" t="s">
        <v>41</v>
      </c>
      <c r="M15" s="36" t="s">
        <v>69</v>
      </c>
    </row>
    <row r="16" spans="1:13" x14ac:dyDescent="0.45">
      <c r="A16" s="173">
        <v>4</v>
      </c>
      <c r="B16" s="143">
        <v>42876</v>
      </c>
      <c r="C16" s="145" t="s">
        <v>32</v>
      </c>
      <c r="D16" s="9">
        <v>0.39583333333333331</v>
      </c>
      <c r="E16" s="9" t="s">
        <v>27</v>
      </c>
      <c r="F16" s="10" t="s">
        <v>55</v>
      </c>
      <c r="G16" s="11">
        <v>1</v>
      </c>
      <c r="H16" s="12" t="s">
        <v>54</v>
      </c>
      <c r="I16" s="13">
        <v>5</v>
      </c>
      <c r="J16" s="10" t="s">
        <v>38</v>
      </c>
      <c r="K16" s="10" t="s">
        <v>158</v>
      </c>
      <c r="L16" s="43" t="s">
        <v>60</v>
      </c>
      <c r="M16" s="42"/>
    </row>
    <row r="17" spans="1:13" x14ac:dyDescent="0.45">
      <c r="A17" s="174"/>
      <c r="B17" s="148"/>
      <c r="C17" s="149"/>
      <c r="D17" s="17">
        <v>0.45833333333333331</v>
      </c>
      <c r="E17" s="37" t="s">
        <v>56</v>
      </c>
      <c r="F17" s="18" t="s">
        <v>41</v>
      </c>
      <c r="G17" s="19">
        <v>4</v>
      </c>
      <c r="H17" s="20" t="s">
        <v>54</v>
      </c>
      <c r="I17" s="21">
        <v>1</v>
      </c>
      <c r="J17" s="18" t="s">
        <v>42</v>
      </c>
      <c r="K17" s="38" t="s">
        <v>44</v>
      </c>
      <c r="L17" s="14" t="s">
        <v>38</v>
      </c>
      <c r="M17" s="23" t="s">
        <v>151</v>
      </c>
    </row>
    <row r="18" spans="1:13" x14ac:dyDescent="0.45">
      <c r="A18" s="174"/>
      <c r="B18" s="148"/>
      <c r="C18" s="149"/>
      <c r="D18" s="17">
        <v>0.58333333333333337</v>
      </c>
      <c r="E18" s="37" t="s">
        <v>56</v>
      </c>
      <c r="F18" s="18" t="s">
        <v>57</v>
      </c>
      <c r="G18" s="19">
        <v>7</v>
      </c>
      <c r="H18" s="20" t="s">
        <v>54</v>
      </c>
      <c r="I18" s="21">
        <v>1</v>
      </c>
      <c r="J18" s="18" t="s">
        <v>30</v>
      </c>
      <c r="K18" s="18" t="s">
        <v>46</v>
      </c>
      <c r="L18" s="22" t="s">
        <v>28</v>
      </c>
      <c r="M18" s="23"/>
    </row>
    <row r="19" spans="1:13" ht="20.25" thickBot="1" x14ac:dyDescent="0.5">
      <c r="A19" s="175"/>
      <c r="B19" s="144"/>
      <c r="C19" s="146"/>
      <c r="D19" s="31">
        <v>0.64583333333333337</v>
      </c>
      <c r="E19" s="31" t="s">
        <v>58</v>
      </c>
      <c r="F19" s="32" t="s">
        <v>46</v>
      </c>
      <c r="G19" s="33">
        <v>1</v>
      </c>
      <c r="H19" s="34" t="s">
        <v>54</v>
      </c>
      <c r="I19" s="35">
        <v>2</v>
      </c>
      <c r="J19" s="32" t="s">
        <v>28</v>
      </c>
      <c r="K19" s="32" t="s">
        <v>57</v>
      </c>
      <c r="L19" s="45" t="s">
        <v>30</v>
      </c>
      <c r="M19" s="36"/>
    </row>
    <row r="20" spans="1:13" x14ac:dyDescent="0.45">
      <c r="A20" s="173">
        <v>5</v>
      </c>
      <c r="B20" s="143">
        <v>42897</v>
      </c>
      <c r="C20" s="156" t="s">
        <v>32</v>
      </c>
      <c r="D20" s="9">
        <v>0.39583333333333331</v>
      </c>
      <c r="E20" s="9" t="s">
        <v>27</v>
      </c>
      <c r="F20" s="10" t="s">
        <v>150</v>
      </c>
      <c r="G20" s="46">
        <v>0</v>
      </c>
      <c r="H20" s="47" t="s">
        <v>54</v>
      </c>
      <c r="I20" s="48">
        <v>2</v>
      </c>
      <c r="J20" s="10" t="s">
        <v>99</v>
      </c>
      <c r="K20" s="10" t="s">
        <v>42</v>
      </c>
      <c r="L20" s="43" t="s">
        <v>4</v>
      </c>
      <c r="M20" s="42"/>
    </row>
    <row r="21" spans="1:13" x14ac:dyDescent="0.45">
      <c r="A21" s="174"/>
      <c r="B21" s="148"/>
      <c r="C21" s="148"/>
      <c r="D21" s="17">
        <v>0.45833333333333331</v>
      </c>
      <c r="E21" s="17" t="s">
        <v>58</v>
      </c>
      <c r="F21" s="18" t="s">
        <v>59</v>
      </c>
      <c r="G21" s="19">
        <v>2</v>
      </c>
      <c r="H21" s="20" t="s">
        <v>54</v>
      </c>
      <c r="I21" s="21">
        <v>0</v>
      </c>
      <c r="J21" s="38" t="s">
        <v>29</v>
      </c>
      <c r="K21" s="38" t="s">
        <v>36</v>
      </c>
      <c r="L21" s="14" t="s">
        <v>99</v>
      </c>
      <c r="M21" s="23"/>
    </row>
    <row r="22" spans="1:13" x14ac:dyDescent="0.45">
      <c r="A22" s="174"/>
      <c r="B22" s="148"/>
      <c r="C22" s="148"/>
      <c r="D22" s="17">
        <v>0.52083333333333337</v>
      </c>
      <c r="E22" s="37" t="s">
        <v>56</v>
      </c>
      <c r="F22" s="38" t="s">
        <v>42</v>
      </c>
      <c r="G22" s="19">
        <v>3</v>
      </c>
      <c r="H22" s="20" t="s">
        <v>54</v>
      </c>
      <c r="I22" s="21">
        <v>0</v>
      </c>
      <c r="J22" s="18" t="s">
        <v>4</v>
      </c>
      <c r="K22" s="18" t="s">
        <v>59</v>
      </c>
      <c r="L22" s="22" t="s">
        <v>29</v>
      </c>
      <c r="M22" s="23"/>
    </row>
    <row r="23" spans="1:13" ht="20.25" thickBot="1" x14ac:dyDescent="0.5">
      <c r="A23" s="175"/>
      <c r="B23" s="144"/>
      <c r="C23" s="144"/>
      <c r="D23" s="31">
        <v>0.64583333333333337</v>
      </c>
      <c r="E23" s="31" t="s">
        <v>56</v>
      </c>
      <c r="F23" s="32" t="s">
        <v>106</v>
      </c>
      <c r="G23" s="33">
        <v>1</v>
      </c>
      <c r="H23" s="34" t="s">
        <v>54</v>
      </c>
      <c r="I23" s="35">
        <v>2</v>
      </c>
      <c r="J23" s="49" t="s">
        <v>105</v>
      </c>
      <c r="K23" s="32" t="s">
        <v>37</v>
      </c>
      <c r="L23" s="45" t="s">
        <v>158</v>
      </c>
      <c r="M23" s="36"/>
    </row>
    <row r="24" spans="1:13" x14ac:dyDescent="0.45">
      <c r="A24" s="153">
        <v>6</v>
      </c>
      <c r="B24" s="143">
        <v>42918</v>
      </c>
      <c r="C24" s="156" t="s">
        <v>26</v>
      </c>
      <c r="D24" s="8">
        <v>0.35416666666666669</v>
      </c>
      <c r="E24" s="9" t="s">
        <v>56</v>
      </c>
      <c r="F24" s="10" t="s">
        <v>47</v>
      </c>
      <c r="G24" s="50">
        <v>5</v>
      </c>
      <c r="H24" s="51" t="s">
        <v>54</v>
      </c>
      <c r="I24" s="52">
        <v>0</v>
      </c>
      <c r="J24" s="53" t="s">
        <v>41</v>
      </c>
      <c r="K24" s="53" t="s">
        <v>29</v>
      </c>
      <c r="L24" s="54" t="s">
        <v>40</v>
      </c>
      <c r="M24" s="42" t="s">
        <v>159</v>
      </c>
    </row>
    <row r="25" spans="1:13" x14ac:dyDescent="0.45">
      <c r="A25" s="154"/>
      <c r="B25" s="148"/>
      <c r="C25" s="148"/>
      <c r="D25" s="16">
        <v>0.41666666666666669</v>
      </c>
      <c r="E25" s="17" t="s">
        <v>58</v>
      </c>
      <c r="F25" s="55" t="s">
        <v>29</v>
      </c>
      <c r="G25" s="56">
        <v>1</v>
      </c>
      <c r="H25" s="57" t="s">
        <v>54</v>
      </c>
      <c r="I25" s="58">
        <v>3</v>
      </c>
      <c r="J25" s="55" t="s">
        <v>40</v>
      </c>
      <c r="K25" s="59" t="s">
        <v>47</v>
      </c>
      <c r="L25" s="60" t="s">
        <v>41</v>
      </c>
      <c r="M25" s="23"/>
    </row>
    <row r="26" spans="1:13" x14ac:dyDescent="0.45">
      <c r="A26" s="154"/>
      <c r="B26" s="148"/>
      <c r="C26" s="148"/>
      <c r="D26" s="16">
        <v>0.47916666666666669</v>
      </c>
      <c r="E26" s="37" t="s">
        <v>27</v>
      </c>
      <c r="F26" s="61" t="s">
        <v>34</v>
      </c>
      <c r="G26" s="56">
        <v>2</v>
      </c>
      <c r="H26" s="62" t="s">
        <v>54</v>
      </c>
      <c r="I26" s="58">
        <v>2</v>
      </c>
      <c r="J26" s="61" t="s">
        <v>35</v>
      </c>
      <c r="K26" s="61" t="s">
        <v>51</v>
      </c>
      <c r="L26" s="63" t="s">
        <v>39</v>
      </c>
      <c r="M26" s="23"/>
    </row>
    <row r="27" spans="1:13" x14ac:dyDescent="0.45">
      <c r="A27" s="154"/>
      <c r="B27" s="155"/>
      <c r="C27" s="155"/>
      <c r="D27" s="25">
        <v>0.60416666666666663</v>
      </c>
      <c r="E27" s="17" t="s">
        <v>27</v>
      </c>
      <c r="F27" s="64" t="s">
        <v>49</v>
      </c>
      <c r="G27" s="65">
        <v>3</v>
      </c>
      <c r="H27" s="66" t="s">
        <v>54</v>
      </c>
      <c r="I27" s="67">
        <v>5</v>
      </c>
      <c r="J27" s="64" t="s">
        <v>45</v>
      </c>
      <c r="K27" s="18" t="s">
        <v>37</v>
      </c>
      <c r="L27" s="22" t="s">
        <v>33</v>
      </c>
      <c r="M27" s="68"/>
    </row>
    <row r="28" spans="1:13" ht="20.25" thickBot="1" x14ac:dyDescent="0.5">
      <c r="A28" s="154"/>
      <c r="B28" s="155"/>
      <c r="C28" s="155"/>
      <c r="D28" s="69">
        <v>0.66666666666666663</v>
      </c>
      <c r="E28" s="69" t="s">
        <v>27</v>
      </c>
      <c r="F28" s="64" t="s">
        <v>37</v>
      </c>
      <c r="G28" s="65">
        <v>0</v>
      </c>
      <c r="H28" s="66" t="s">
        <v>54</v>
      </c>
      <c r="I28" s="67">
        <v>1</v>
      </c>
      <c r="J28" s="64" t="s">
        <v>33</v>
      </c>
      <c r="K28" s="64" t="s">
        <v>49</v>
      </c>
      <c r="L28" s="70" t="s">
        <v>45</v>
      </c>
      <c r="M28" s="44"/>
    </row>
    <row r="29" spans="1:13" x14ac:dyDescent="0.45">
      <c r="A29" s="157">
        <v>7</v>
      </c>
      <c r="B29" s="165">
        <v>42946</v>
      </c>
      <c r="C29" s="166" t="s">
        <v>32</v>
      </c>
      <c r="D29" s="9">
        <v>0.39583333333333331</v>
      </c>
      <c r="E29" s="71" t="s">
        <v>56</v>
      </c>
      <c r="F29" s="10" t="s">
        <v>47</v>
      </c>
      <c r="G29" s="11">
        <v>3</v>
      </c>
      <c r="H29" s="12" t="s">
        <v>54</v>
      </c>
      <c r="I29" s="13">
        <v>1</v>
      </c>
      <c r="J29" s="10" t="s">
        <v>42</v>
      </c>
      <c r="K29" s="10" t="s">
        <v>29</v>
      </c>
      <c r="L29" s="43" t="s">
        <v>16</v>
      </c>
      <c r="M29" s="72" t="s">
        <v>160</v>
      </c>
    </row>
    <row r="30" spans="1:13" x14ac:dyDescent="0.45">
      <c r="A30" s="158"/>
      <c r="B30" s="149"/>
      <c r="C30" s="167"/>
      <c r="D30" s="17">
        <v>0.45833333333333331</v>
      </c>
      <c r="E30" s="73" t="s">
        <v>27</v>
      </c>
      <c r="F30" s="18" t="s">
        <v>36</v>
      </c>
      <c r="G30" s="19">
        <v>1</v>
      </c>
      <c r="H30" s="20" t="s">
        <v>54</v>
      </c>
      <c r="I30" s="21">
        <v>2</v>
      </c>
      <c r="J30" s="38" t="s">
        <v>37</v>
      </c>
      <c r="K30" s="18" t="s">
        <v>47</v>
      </c>
      <c r="L30" s="22" t="s">
        <v>42</v>
      </c>
      <c r="M30" s="23"/>
    </row>
    <row r="31" spans="1:13" x14ac:dyDescent="0.45">
      <c r="A31" s="158"/>
      <c r="B31" s="149"/>
      <c r="C31" s="167"/>
      <c r="D31" s="17">
        <v>0.52083333333333337</v>
      </c>
      <c r="E31" s="74" t="s">
        <v>58</v>
      </c>
      <c r="F31" s="64" t="s">
        <v>29</v>
      </c>
      <c r="G31" s="65">
        <v>1</v>
      </c>
      <c r="H31" s="66" t="s">
        <v>54</v>
      </c>
      <c r="I31" s="67">
        <v>3</v>
      </c>
      <c r="J31" s="18" t="s">
        <v>16</v>
      </c>
      <c r="K31" s="18" t="s">
        <v>36</v>
      </c>
      <c r="L31" s="22" t="s">
        <v>37</v>
      </c>
      <c r="M31" s="23"/>
    </row>
    <row r="32" spans="1:13" x14ac:dyDescent="0.45">
      <c r="A32" s="158"/>
      <c r="B32" s="149"/>
      <c r="C32" s="167"/>
      <c r="D32" s="17">
        <v>0.58333333333333337</v>
      </c>
      <c r="E32" s="75" t="s">
        <v>58</v>
      </c>
      <c r="F32" s="55" t="s">
        <v>59</v>
      </c>
      <c r="G32" s="56">
        <v>2</v>
      </c>
      <c r="H32" s="57" t="s">
        <v>54</v>
      </c>
      <c r="I32" s="58">
        <v>4</v>
      </c>
      <c r="J32" s="18" t="s">
        <v>40</v>
      </c>
      <c r="K32" s="18" t="s">
        <v>4</v>
      </c>
      <c r="L32" s="22" t="s">
        <v>57</v>
      </c>
      <c r="M32" s="23" t="s">
        <v>161</v>
      </c>
    </row>
    <row r="33" spans="1:13" ht="20.25" thickBot="1" x14ac:dyDescent="0.5">
      <c r="A33" s="159"/>
      <c r="B33" s="146"/>
      <c r="C33" s="168"/>
      <c r="D33" s="31">
        <v>0.64583333333333337</v>
      </c>
      <c r="E33" s="76" t="s">
        <v>56</v>
      </c>
      <c r="F33" s="77" t="s">
        <v>4</v>
      </c>
      <c r="G33" s="78">
        <v>0</v>
      </c>
      <c r="H33" s="79" t="s">
        <v>54</v>
      </c>
      <c r="I33" s="80">
        <v>3</v>
      </c>
      <c r="J33" s="32" t="s">
        <v>57</v>
      </c>
      <c r="K33" s="32" t="s">
        <v>59</v>
      </c>
      <c r="L33" s="45" t="s">
        <v>40</v>
      </c>
      <c r="M33" s="81"/>
    </row>
    <row r="34" spans="1:13" x14ac:dyDescent="0.45">
      <c r="A34" s="147">
        <v>8</v>
      </c>
      <c r="B34" s="169">
        <v>42953</v>
      </c>
      <c r="C34" s="170" t="s">
        <v>48</v>
      </c>
      <c r="D34" s="37">
        <v>0.34375</v>
      </c>
      <c r="E34" s="82" t="s">
        <v>27</v>
      </c>
      <c r="F34" s="38" t="s">
        <v>38</v>
      </c>
      <c r="G34" s="14">
        <v>3</v>
      </c>
      <c r="H34" s="83" t="s">
        <v>54</v>
      </c>
      <c r="I34" s="84">
        <v>1</v>
      </c>
      <c r="J34" s="38" t="s">
        <v>51</v>
      </c>
      <c r="K34" s="38" t="s">
        <v>176</v>
      </c>
      <c r="L34" s="43" t="s">
        <v>178</v>
      </c>
      <c r="M34" s="42"/>
    </row>
    <row r="35" spans="1:13" x14ac:dyDescent="0.45">
      <c r="A35" s="147"/>
      <c r="B35" s="169"/>
      <c r="C35" s="170"/>
      <c r="D35" s="17">
        <v>0.40625</v>
      </c>
      <c r="E35" s="73" t="s">
        <v>27</v>
      </c>
      <c r="F35" s="18" t="s">
        <v>176</v>
      </c>
      <c r="G35" s="22">
        <v>2</v>
      </c>
      <c r="H35" s="85" t="s">
        <v>54</v>
      </c>
      <c r="I35" s="86">
        <v>5</v>
      </c>
      <c r="J35" s="18" t="s">
        <v>44</v>
      </c>
      <c r="K35" s="18" t="s">
        <v>38</v>
      </c>
      <c r="L35" s="22" t="s">
        <v>51</v>
      </c>
      <c r="M35" s="23"/>
    </row>
    <row r="36" spans="1:13" x14ac:dyDescent="0.45">
      <c r="A36" s="147"/>
      <c r="B36" s="170"/>
      <c r="C36" s="170"/>
      <c r="D36" s="17">
        <v>0.46875</v>
      </c>
      <c r="E36" s="73" t="s">
        <v>27</v>
      </c>
      <c r="F36" s="18" t="s">
        <v>177</v>
      </c>
      <c r="G36" s="22">
        <v>2</v>
      </c>
      <c r="H36" s="85" t="s">
        <v>54</v>
      </c>
      <c r="I36" s="86">
        <v>3</v>
      </c>
      <c r="J36" s="18" t="s">
        <v>45</v>
      </c>
      <c r="K36" s="18" t="s">
        <v>179</v>
      </c>
      <c r="L36" s="22" t="s">
        <v>57</v>
      </c>
      <c r="M36" s="23"/>
    </row>
    <row r="37" spans="1:13" ht="20.25" thickBot="1" x14ac:dyDescent="0.5">
      <c r="A37" s="142"/>
      <c r="B37" s="171"/>
      <c r="C37" s="171"/>
      <c r="D37" s="31">
        <v>0.53125</v>
      </c>
      <c r="E37" s="87" t="s">
        <v>56</v>
      </c>
      <c r="F37" s="32" t="s">
        <v>42</v>
      </c>
      <c r="G37" s="45">
        <v>1</v>
      </c>
      <c r="H37" s="88" t="s">
        <v>54</v>
      </c>
      <c r="I37" s="89">
        <v>1</v>
      </c>
      <c r="J37" s="32" t="s">
        <v>57</v>
      </c>
      <c r="K37" s="32" t="s">
        <v>36</v>
      </c>
      <c r="L37" s="45" t="s">
        <v>180</v>
      </c>
      <c r="M37" s="110" t="s">
        <v>181</v>
      </c>
    </row>
    <row r="38" spans="1:13" x14ac:dyDescent="0.45">
      <c r="A38" s="141">
        <v>9</v>
      </c>
      <c r="B38" s="160">
        <v>42960</v>
      </c>
      <c r="C38" s="163" t="s">
        <v>32</v>
      </c>
      <c r="D38" s="9">
        <v>0.39583333333333331</v>
      </c>
      <c r="E38" s="9" t="s">
        <v>27</v>
      </c>
      <c r="F38" s="10" t="s">
        <v>38</v>
      </c>
      <c r="G38" s="11">
        <v>2</v>
      </c>
      <c r="H38" s="12" t="s">
        <v>54</v>
      </c>
      <c r="I38" s="13">
        <v>1</v>
      </c>
      <c r="J38" s="10" t="s">
        <v>176</v>
      </c>
      <c r="K38" s="10" t="s">
        <v>37</v>
      </c>
      <c r="L38" s="43" t="s">
        <v>44</v>
      </c>
      <c r="M38" s="42"/>
    </row>
    <row r="39" spans="1:13" x14ac:dyDescent="0.45">
      <c r="A39" s="147"/>
      <c r="B39" s="161"/>
      <c r="C39" s="161"/>
      <c r="D39" s="17">
        <v>0.45833333333333331</v>
      </c>
      <c r="E39" s="17" t="s">
        <v>27</v>
      </c>
      <c r="F39" s="18" t="s">
        <v>45</v>
      </c>
      <c r="G39" s="19">
        <v>1</v>
      </c>
      <c r="H39" s="20" t="s">
        <v>54</v>
      </c>
      <c r="I39" s="21">
        <v>3</v>
      </c>
      <c r="J39" s="18" t="s">
        <v>33</v>
      </c>
      <c r="K39" s="18" t="s">
        <v>38</v>
      </c>
      <c r="L39" s="22" t="s">
        <v>176</v>
      </c>
      <c r="M39" s="23" t="s">
        <v>196</v>
      </c>
    </row>
    <row r="40" spans="1:13" x14ac:dyDescent="0.45">
      <c r="A40" s="147"/>
      <c r="B40" s="161"/>
      <c r="C40" s="161"/>
      <c r="D40" s="17">
        <v>0.52083333333333337</v>
      </c>
      <c r="E40" s="17" t="s">
        <v>27</v>
      </c>
      <c r="F40" s="18" t="s">
        <v>37</v>
      </c>
      <c r="G40" s="19">
        <v>0</v>
      </c>
      <c r="H40" s="20" t="s">
        <v>54</v>
      </c>
      <c r="I40" s="21">
        <v>1</v>
      </c>
      <c r="J40" s="18" t="s">
        <v>44</v>
      </c>
      <c r="K40" s="18" t="s">
        <v>45</v>
      </c>
      <c r="L40" s="22" t="s">
        <v>33</v>
      </c>
      <c r="M40" s="23"/>
    </row>
    <row r="41" spans="1:13" ht="20.25" thickBot="1" x14ac:dyDescent="0.5">
      <c r="A41" s="142"/>
      <c r="B41" s="162"/>
      <c r="C41" s="162"/>
      <c r="D41" s="31">
        <v>0.58333333333333337</v>
      </c>
      <c r="E41" s="31" t="s">
        <v>58</v>
      </c>
      <c r="F41" s="32" t="s">
        <v>16</v>
      </c>
      <c r="G41" s="33">
        <v>0</v>
      </c>
      <c r="H41" s="34" t="s">
        <v>54</v>
      </c>
      <c r="I41" s="35">
        <v>2</v>
      </c>
      <c r="J41" s="32" t="s">
        <v>46</v>
      </c>
      <c r="K41" s="32" t="s">
        <v>28</v>
      </c>
      <c r="L41" s="45" t="s">
        <v>158</v>
      </c>
      <c r="M41" s="36"/>
    </row>
    <row r="42" spans="1:13" x14ac:dyDescent="0.45">
      <c r="A42" s="147">
        <v>10</v>
      </c>
      <c r="B42" s="164">
        <v>42967</v>
      </c>
      <c r="C42" s="149" t="s">
        <v>26</v>
      </c>
      <c r="D42" s="112">
        <v>0.35416666666666669</v>
      </c>
      <c r="E42" s="37" t="s">
        <v>27</v>
      </c>
      <c r="F42" s="38" t="s">
        <v>38</v>
      </c>
      <c r="G42" s="39">
        <v>5</v>
      </c>
      <c r="H42" s="40" t="s">
        <v>54</v>
      </c>
      <c r="I42" s="41">
        <v>1</v>
      </c>
      <c r="J42" s="38" t="s">
        <v>36</v>
      </c>
      <c r="K42" s="38" t="s">
        <v>188</v>
      </c>
      <c r="L42" s="14" t="s">
        <v>189</v>
      </c>
      <c r="M42" s="24"/>
    </row>
    <row r="43" spans="1:13" x14ac:dyDescent="0.45">
      <c r="A43" s="147"/>
      <c r="B43" s="148"/>
      <c r="C43" s="149"/>
      <c r="D43" s="16">
        <v>0.41666666666666669</v>
      </c>
      <c r="E43" s="17" t="s">
        <v>27</v>
      </c>
      <c r="F43" s="18" t="s">
        <v>186</v>
      </c>
      <c r="G43" s="19">
        <v>2</v>
      </c>
      <c r="H43" s="20" t="s">
        <v>54</v>
      </c>
      <c r="I43" s="21">
        <v>2</v>
      </c>
      <c r="J43" s="18" t="s">
        <v>49</v>
      </c>
      <c r="K43" s="18" t="s">
        <v>190</v>
      </c>
      <c r="L43" s="22" t="s">
        <v>191</v>
      </c>
      <c r="M43" s="23" t="s">
        <v>197</v>
      </c>
    </row>
    <row r="44" spans="1:13" x14ac:dyDescent="0.45">
      <c r="A44" s="147"/>
      <c r="B44" s="148"/>
      <c r="C44" s="149"/>
      <c r="D44" s="16">
        <v>0.47916666666666669</v>
      </c>
      <c r="E44" s="17" t="s">
        <v>27</v>
      </c>
      <c r="F44" s="18" t="s">
        <v>45</v>
      </c>
      <c r="G44" s="19">
        <v>0</v>
      </c>
      <c r="H44" s="20" t="s">
        <v>54</v>
      </c>
      <c r="I44" s="21">
        <v>2</v>
      </c>
      <c r="J44" s="18" t="s">
        <v>34</v>
      </c>
      <c r="K44" s="18" t="s">
        <v>192</v>
      </c>
      <c r="L44" s="22" t="s">
        <v>49</v>
      </c>
      <c r="M44" s="23"/>
    </row>
    <row r="45" spans="1:13" x14ac:dyDescent="0.45">
      <c r="A45" s="147"/>
      <c r="B45" s="148"/>
      <c r="C45" s="149"/>
      <c r="D45" s="16">
        <v>0.54166666666666663</v>
      </c>
      <c r="E45" s="17" t="s">
        <v>58</v>
      </c>
      <c r="F45" s="18" t="s">
        <v>29</v>
      </c>
      <c r="G45" s="19">
        <v>0</v>
      </c>
      <c r="H45" s="20" t="s">
        <v>54</v>
      </c>
      <c r="I45" s="21">
        <v>7</v>
      </c>
      <c r="J45" s="18" t="s">
        <v>60</v>
      </c>
      <c r="K45" s="18" t="s">
        <v>193</v>
      </c>
      <c r="L45" s="22" t="s">
        <v>4</v>
      </c>
      <c r="M45" s="23" t="s">
        <v>198</v>
      </c>
    </row>
    <row r="46" spans="1:13" ht="20.25" thickBot="1" x14ac:dyDescent="0.5">
      <c r="A46" s="142"/>
      <c r="B46" s="144"/>
      <c r="C46" s="146"/>
      <c r="D46" s="31">
        <v>0.60416666666666663</v>
      </c>
      <c r="E46" s="31" t="s">
        <v>56</v>
      </c>
      <c r="F46" s="32" t="s">
        <v>187</v>
      </c>
      <c r="G46" s="33">
        <v>1</v>
      </c>
      <c r="H46" s="34" t="s">
        <v>54</v>
      </c>
      <c r="I46" s="35">
        <v>2</v>
      </c>
      <c r="J46" s="32" t="s">
        <v>4</v>
      </c>
      <c r="K46" s="32" t="s">
        <v>194</v>
      </c>
      <c r="L46" s="45" t="s">
        <v>195</v>
      </c>
      <c r="M46" s="36"/>
    </row>
    <row r="47" spans="1:13" x14ac:dyDescent="0.45">
      <c r="A47" s="141">
        <v>11</v>
      </c>
      <c r="B47" s="160">
        <v>42974</v>
      </c>
      <c r="C47" s="150" t="s">
        <v>26</v>
      </c>
      <c r="D47" s="9">
        <v>0.35416666666666669</v>
      </c>
      <c r="E47" s="9" t="s">
        <v>27</v>
      </c>
      <c r="F47" s="10" t="s">
        <v>45</v>
      </c>
      <c r="G47" s="11">
        <v>0</v>
      </c>
      <c r="H47" s="12" t="s">
        <v>54</v>
      </c>
      <c r="I47" s="13">
        <v>5</v>
      </c>
      <c r="J47" s="10" t="s">
        <v>38</v>
      </c>
      <c r="K47" s="10" t="s">
        <v>29</v>
      </c>
      <c r="L47" s="43" t="s">
        <v>158</v>
      </c>
      <c r="M47" s="42"/>
    </row>
    <row r="48" spans="1:13" x14ac:dyDescent="0.45">
      <c r="A48" s="147"/>
      <c r="B48" s="161"/>
      <c r="C48" s="151"/>
      <c r="D48" s="17">
        <v>0.41666666666666669</v>
      </c>
      <c r="E48" s="17" t="s">
        <v>27</v>
      </c>
      <c r="F48" s="18" t="s">
        <v>33</v>
      </c>
      <c r="G48" s="19">
        <v>5</v>
      </c>
      <c r="H48" s="20" t="s">
        <v>54</v>
      </c>
      <c r="I48" s="21">
        <v>0</v>
      </c>
      <c r="J48" s="18" t="s">
        <v>36</v>
      </c>
      <c r="K48" s="18" t="s">
        <v>45</v>
      </c>
      <c r="L48" s="22" t="s">
        <v>38</v>
      </c>
      <c r="M48" s="23"/>
    </row>
    <row r="49" spans="1:13" x14ac:dyDescent="0.45">
      <c r="A49" s="147"/>
      <c r="B49" s="161"/>
      <c r="C49" s="151"/>
      <c r="D49" s="17">
        <v>0.54166666666666663</v>
      </c>
      <c r="E49" s="17" t="s">
        <v>56</v>
      </c>
      <c r="F49" s="18" t="s">
        <v>57</v>
      </c>
      <c r="G49" s="19">
        <v>2</v>
      </c>
      <c r="H49" s="20" t="s">
        <v>54</v>
      </c>
      <c r="I49" s="21">
        <v>0</v>
      </c>
      <c r="J49" s="18" t="s">
        <v>43</v>
      </c>
      <c r="K49" s="18" t="s">
        <v>40</v>
      </c>
      <c r="L49" s="22" t="s">
        <v>28</v>
      </c>
      <c r="M49" s="23"/>
    </row>
    <row r="50" spans="1:13" ht="20.25" thickBot="1" x14ac:dyDescent="0.5">
      <c r="A50" s="142"/>
      <c r="B50" s="162"/>
      <c r="C50" s="152"/>
      <c r="D50" s="31">
        <v>0.60416666666666663</v>
      </c>
      <c r="E50" s="31" t="s">
        <v>58</v>
      </c>
      <c r="F50" s="32" t="s">
        <v>40</v>
      </c>
      <c r="G50" s="33">
        <v>3</v>
      </c>
      <c r="H50" s="34" t="s">
        <v>54</v>
      </c>
      <c r="I50" s="35">
        <v>3</v>
      </c>
      <c r="J50" s="32" t="s">
        <v>28</v>
      </c>
      <c r="K50" s="32" t="s">
        <v>57</v>
      </c>
      <c r="L50" s="45" t="s">
        <v>43</v>
      </c>
      <c r="M50" s="36"/>
    </row>
    <row r="51" spans="1:13" x14ac:dyDescent="0.45">
      <c r="A51" s="147">
        <v>12</v>
      </c>
      <c r="B51" s="164">
        <v>42988</v>
      </c>
      <c r="C51" s="149" t="s">
        <v>26</v>
      </c>
      <c r="D51" s="112">
        <v>0.35416666666666669</v>
      </c>
      <c r="E51" s="37" t="s">
        <v>27</v>
      </c>
      <c r="F51" s="38" t="s">
        <v>176</v>
      </c>
      <c r="G51" s="39">
        <v>0</v>
      </c>
      <c r="H51" s="40" t="s">
        <v>54</v>
      </c>
      <c r="I51" s="41">
        <v>1</v>
      </c>
      <c r="J51" s="38" t="s">
        <v>49</v>
      </c>
      <c r="K51" s="38" t="s">
        <v>51</v>
      </c>
      <c r="L51" s="14" t="s">
        <v>214</v>
      </c>
      <c r="M51" s="24"/>
    </row>
    <row r="52" spans="1:13" x14ac:dyDescent="0.45">
      <c r="A52" s="147"/>
      <c r="B52" s="148"/>
      <c r="C52" s="149"/>
      <c r="D52" s="16">
        <v>0.41666666666666669</v>
      </c>
      <c r="E52" s="17" t="s">
        <v>27</v>
      </c>
      <c r="F52" s="18" t="s">
        <v>212</v>
      </c>
      <c r="G52" s="19">
        <v>0</v>
      </c>
      <c r="H52" s="20" t="s">
        <v>54</v>
      </c>
      <c r="I52" s="21">
        <v>2</v>
      </c>
      <c r="J52" s="18" t="s">
        <v>35</v>
      </c>
      <c r="K52" s="18" t="s">
        <v>176</v>
      </c>
      <c r="L52" s="22" t="s">
        <v>49</v>
      </c>
      <c r="M52" s="23"/>
    </row>
    <row r="53" spans="1:13" x14ac:dyDescent="0.45">
      <c r="A53" s="147"/>
      <c r="B53" s="148"/>
      <c r="C53" s="149"/>
      <c r="D53" s="16">
        <v>0.47916666666666669</v>
      </c>
      <c r="E53" s="17" t="s">
        <v>27</v>
      </c>
      <c r="F53" s="18" t="s">
        <v>51</v>
      </c>
      <c r="G53" s="19">
        <v>0</v>
      </c>
      <c r="H53" s="20" t="s">
        <v>54</v>
      </c>
      <c r="I53" s="21">
        <v>2</v>
      </c>
      <c r="J53" s="18" t="s">
        <v>214</v>
      </c>
      <c r="K53" s="18" t="s">
        <v>36</v>
      </c>
      <c r="L53" s="22" t="s">
        <v>35</v>
      </c>
      <c r="M53" s="113" t="s">
        <v>216</v>
      </c>
    </row>
    <row r="54" spans="1:13" ht="20.25" thickBot="1" x14ac:dyDescent="0.5">
      <c r="A54" s="142"/>
      <c r="B54" s="144"/>
      <c r="C54" s="146"/>
      <c r="D54" s="31">
        <v>0.60416666666666663</v>
      </c>
      <c r="E54" s="31" t="s">
        <v>58</v>
      </c>
      <c r="F54" s="32" t="s">
        <v>213</v>
      </c>
      <c r="G54" s="33">
        <v>1</v>
      </c>
      <c r="H54" s="34" t="s">
        <v>54</v>
      </c>
      <c r="I54" s="35">
        <v>7</v>
      </c>
      <c r="J54" s="32" t="s">
        <v>59</v>
      </c>
      <c r="K54" s="32" t="s">
        <v>215</v>
      </c>
      <c r="L54" s="45" t="s">
        <v>46</v>
      </c>
      <c r="M54" s="36"/>
    </row>
    <row r="55" spans="1:13" x14ac:dyDescent="0.45">
      <c r="A55" s="147">
        <v>12</v>
      </c>
      <c r="B55" s="164">
        <v>43009</v>
      </c>
      <c r="C55" s="149" t="s">
        <v>32</v>
      </c>
      <c r="D55" s="112">
        <v>0.39583333333333331</v>
      </c>
      <c r="E55" s="37" t="s">
        <v>27</v>
      </c>
      <c r="F55" s="38" t="s">
        <v>38</v>
      </c>
      <c r="G55" s="39">
        <v>0</v>
      </c>
      <c r="H55" s="40" t="s">
        <v>54</v>
      </c>
      <c r="I55" s="41">
        <v>0</v>
      </c>
      <c r="J55" s="38" t="s">
        <v>33</v>
      </c>
      <c r="K55" s="38" t="s">
        <v>35</v>
      </c>
      <c r="L55" s="14" t="s">
        <v>37</v>
      </c>
      <c r="M55" s="24"/>
    </row>
    <row r="56" spans="1:13" x14ac:dyDescent="0.45">
      <c r="A56" s="147"/>
      <c r="B56" s="148"/>
      <c r="C56" s="149"/>
      <c r="D56" s="16">
        <v>0.45833333333333331</v>
      </c>
      <c r="E56" s="17" t="s">
        <v>27</v>
      </c>
      <c r="F56" s="18" t="s">
        <v>34</v>
      </c>
      <c r="G56" s="19">
        <v>0</v>
      </c>
      <c r="H56" s="20" t="s">
        <v>54</v>
      </c>
      <c r="I56" s="21">
        <v>1</v>
      </c>
      <c r="J56" s="18" t="s">
        <v>49</v>
      </c>
      <c r="K56" s="18" t="s">
        <v>38</v>
      </c>
      <c r="L56" s="22" t="s">
        <v>33</v>
      </c>
      <c r="M56" s="23" t="s">
        <v>222</v>
      </c>
    </row>
    <row r="57" spans="1:13" x14ac:dyDescent="0.45">
      <c r="A57" s="147"/>
      <c r="B57" s="148"/>
      <c r="C57" s="149"/>
      <c r="D57" s="16">
        <v>0.52083333333333337</v>
      </c>
      <c r="E57" s="17" t="s">
        <v>27</v>
      </c>
      <c r="F57" s="18" t="s">
        <v>35</v>
      </c>
      <c r="G57" s="19">
        <v>1</v>
      </c>
      <c r="H57" s="20" t="s">
        <v>54</v>
      </c>
      <c r="I57" s="21">
        <v>1</v>
      </c>
      <c r="J57" s="18" t="s">
        <v>37</v>
      </c>
      <c r="K57" s="18" t="s">
        <v>221</v>
      </c>
      <c r="L57" s="22" t="s">
        <v>49</v>
      </c>
      <c r="M57" s="113"/>
    </row>
    <row r="58" spans="1:13" x14ac:dyDescent="0.45">
      <c r="A58" s="147"/>
      <c r="B58" s="148"/>
      <c r="C58" s="149"/>
      <c r="D58" s="16">
        <v>0.58333333333333337</v>
      </c>
      <c r="E58" s="17" t="s">
        <v>56</v>
      </c>
      <c r="F58" s="18" t="s">
        <v>30</v>
      </c>
      <c r="G58" s="19">
        <v>1</v>
      </c>
      <c r="H58" s="20" t="s">
        <v>54</v>
      </c>
      <c r="I58" s="21">
        <v>5</v>
      </c>
      <c r="J58" s="18" t="s">
        <v>42</v>
      </c>
      <c r="K58" s="18" t="s">
        <v>40</v>
      </c>
      <c r="L58" s="22" t="s">
        <v>60</v>
      </c>
      <c r="M58" s="113"/>
    </row>
    <row r="59" spans="1:13" ht="20.25" thickBot="1" x14ac:dyDescent="0.5">
      <c r="A59" s="142"/>
      <c r="B59" s="144"/>
      <c r="C59" s="146"/>
      <c r="D59" s="31">
        <v>0.64583333333333337</v>
      </c>
      <c r="E59" s="31" t="s">
        <v>58</v>
      </c>
      <c r="F59" s="32" t="s">
        <v>40</v>
      </c>
      <c r="G59" s="33">
        <v>4</v>
      </c>
      <c r="H59" s="34" t="s">
        <v>54</v>
      </c>
      <c r="I59" s="35">
        <v>0</v>
      </c>
      <c r="J59" s="32" t="s">
        <v>60</v>
      </c>
      <c r="K59" s="32" t="s">
        <v>30</v>
      </c>
      <c r="L59" s="45" t="s">
        <v>42</v>
      </c>
      <c r="M59" s="36"/>
    </row>
    <row r="60" spans="1:13" x14ac:dyDescent="0.45">
      <c r="A60" s="147">
        <v>13</v>
      </c>
      <c r="B60" s="164">
        <v>43037</v>
      </c>
      <c r="C60" s="149" t="s">
        <v>226</v>
      </c>
      <c r="D60" s="112">
        <v>0.35416666666666669</v>
      </c>
      <c r="E60" s="37" t="s">
        <v>27</v>
      </c>
      <c r="F60" s="38" t="s">
        <v>49</v>
      </c>
      <c r="G60" s="39">
        <v>2</v>
      </c>
      <c r="H60" s="40" t="s">
        <v>54</v>
      </c>
      <c r="I60" s="41">
        <v>1</v>
      </c>
      <c r="J60" s="38" t="s">
        <v>38</v>
      </c>
      <c r="K60" s="38" t="s">
        <v>33</v>
      </c>
      <c r="L60" s="14" t="s">
        <v>44</v>
      </c>
      <c r="M60" s="24"/>
    </row>
    <row r="61" spans="1:13" x14ac:dyDescent="0.45">
      <c r="A61" s="147"/>
      <c r="B61" s="148"/>
      <c r="C61" s="149"/>
      <c r="D61" s="16">
        <v>0.41666666666666669</v>
      </c>
      <c r="E61" s="17" t="s">
        <v>27</v>
      </c>
      <c r="F61" s="18" t="s">
        <v>33</v>
      </c>
      <c r="G61" s="19">
        <v>4</v>
      </c>
      <c r="H61" s="20" t="s">
        <v>54</v>
      </c>
      <c r="I61" s="21">
        <v>0</v>
      </c>
      <c r="J61" s="18" t="s">
        <v>44</v>
      </c>
      <c r="K61" s="18" t="s">
        <v>49</v>
      </c>
      <c r="L61" s="22" t="s">
        <v>38</v>
      </c>
      <c r="M61" s="23" t="s">
        <v>230</v>
      </c>
    </row>
    <row r="62" spans="1:13" x14ac:dyDescent="0.45">
      <c r="A62" s="147"/>
      <c r="B62" s="148"/>
      <c r="C62" s="149"/>
      <c r="D62" s="16">
        <v>0.47916666666666669</v>
      </c>
      <c r="E62" s="17" t="s">
        <v>27</v>
      </c>
      <c r="F62" s="18" t="s">
        <v>36</v>
      </c>
      <c r="G62" s="19">
        <v>4</v>
      </c>
      <c r="H62" s="20" t="s">
        <v>54</v>
      </c>
      <c r="I62" s="21">
        <v>2</v>
      </c>
      <c r="J62" s="18" t="s">
        <v>176</v>
      </c>
      <c r="K62" s="18" t="s">
        <v>51</v>
      </c>
      <c r="L62" s="22" t="s">
        <v>37</v>
      </c>
      <c r="M62" s="113"/>
    </row>
    <row r="63" spans="1:13" x14ac:dyDescent="0.45">
      <c r="A63" s="147"/>
      <c r="B63" s="148"/>
      <c r="C63" s="149"/>
      <c r="D63" s="16">
        <v>0.54166666666666663</v>
      </c>
      <c r="E63" s="17" t="s">
        <v>27</v>
      </c>
      <c r="F63" s="18" t="s">
        <v>51</v>
      </c>
      <c r="G63" s="19">
        <v>1</v>
      </c>
      <c r="H63" s="20" t="s">
        <v>54</v>
      </c>
      <c r="I63" s="21">
        <v>4</v>
      </c>
      <c r="J63" s="18" t="s">
        <v>37</v>
      </c>
      <c r="K63" s="18" t="s">
        <v>36</v>
      </c>
      <c r="L63" s="22" t="s">
        <v>176</v>
      </c>
      <c r="M63" s="23" t="s">
        <v>231</v>
      </c>
    </row>
    <row r="64" spans="1:13" x14ac:dyDescent="0.45">
      <c r="A64" s="147"/>
      <c r="B64" s="155"/>
      <c r="C64" s="149"/>
      <c r="D64" s="16">
        <v>0.60416666666666663</v>
      </c>
      <c r="E64" s="17" t="s">
        <v>58</v>
      </c>
      <c r="F64" s="18" t="s">
        <v>46</v>
      </c>
      <c r="G64" s="19">
        <v>2</v>
      </c>
      <c r="H64" s="20" t="s">
        <v>54</v>
      </c>
      <c r="I64" s="21">
        <v>0</v>
      </c>
      <c r="J64" s="18" t="s">
        <v>60</v>
      </c>
      <c r="K64" s="18" t="s">
        <v>228</v>
      </c>
      <c r="L64" s="22" t="s">
        <v>30</v>
      </c>
      <c r="M64" s="23"/>
    </row>
    <row r="65" spans="1:13" x14ac:dyDescent="0.45">
      <c r="A65" s="147"/>
      <c r="B65" s="155"/>
      <c r="C65" s="149"/>
      <c r="D65" s="16">
        <v>0.66666666666666663</v>
      </c>
      <c r="E65" s="17" t="s">
        <v>58</v>
      </c>
      <c r="F65" s="18" t="s">
        <v>227</v>
      </c>
      <c r="G65" s="19">
        <v>3</v>
      </c>
      <c r="H65" s="20" t="s">
        <v>54</v>
      </c>
      <c r="I65" s="21">
        <v>1</v>
      </c>
      <c r="J65" s="18" t="s">
        <v>16</v>
      </c>
      <c r="K65" s="18" t="s">
        <v>46</v>
      </c>
      <c r="L65" s="22" t="s">
        <v>60</v>
      </c>
      <c r="M65" s="113"/>
    </row>
    <row r="66" spans="1:13" ht="20.25" thickBot="1" x14ac:dyDescent="0.5">
      <c r="A66" s="142"/>
      <c r="B66" s="144"/>
      <c r="C66" s="146"/>
      <c r="D66" s="31">
        <v>0.72916666666666663</v>
      </c>
      <c r="E66" s="31" t="s">
        <v>56</v>
      </c>
      <c r="F66" s="32" t="s">
        <v>43</v>
      </c>
      <c r="G66" s="33">
        <v>2</v>
      </c>
      <c r="H66" s="34" t="s">
        <v>54</v>
      </c>
      <c r="I66" s="35">
        <v>0</v>
      </c>
      <c r="J66" s="32" t="s">
        <v>30</v>
      </c>
      <c r="K66" s="32" t="s">
        <v>28</v>
      </c>
      <c r="L66" s="45" t="s">
        <v>16</v>
      </c>
      <c r="M66" s="36" t="s">
        <v>229</v>
      </c>
    </row>
    <row r="67" spans="1:13" x14ac:dyDescent="0.45">
      <c r="A67" s="141">
        <v>14</v>
      </c>
      <c r="B67" s="143">
        <v>43044</v>
      </c>
      <c r="C67" s="145" t="s">
        <v>53</v>
      </c>
      <c r="D67" s="8">
        <v>0.35416666666666669</v>
      </c>
      <c r="E67" s="9" t="s">
        <v>239</v>
      </c>
      <c r="F67" s="10" t="s">
        <v>41</v>
      </c>
      <c r="G67" s="11">
        <v>7</v>
      </c>
      <c r="H67" s="12" t="s">
        <v>54</v>
      </c>
      <c r="I67" s="13">
        <v>0</v>
      </c>
      <c r="J67" s="10" t="s">
        <v>57</v>
      </c>
      <c r="K67" s="10"/>
      <c r="L67" s="43"/>
      <c r="M67" s="23" t="s">
        <v>245</v>
      </c>
    </row>
    <row r="68" spans="1:13" x14ac:dyDescent="0.45">
      <c r="A68" s="147"/>
      <c r="B68" s="148"/>
      <c r="C68" s="149"/>
      <c r="D68" s="16">
        <v>0.41666666666666669</v>
      </c>
      <c r="E68" s="17" t="s">
        <v>56</v>
      </c>
      <c r="F68" s="18" t="s">
        <v>42</v>
      </c>
      <c r="G68" s="19">
        <v>0</v>
      </c>
      <c r="H68" s="20" t="s">
        <v>54</v>
      </c>
      <c r="I68" s="21">
        <v>2</v>
      </c>
      <c r="J68" s="18" t="s">
        <v>43</v>
      </c>
      <c r="K68" s="18" t="s">
        <v>241</v>
      </c>
      <c r="L68" s="22" t="s">
        <v>240</v>
      </c>
      <c r="M68" s="23"/>
    </row>
    <row r="69" spans="1:13" x14ac:dyDescent="0.45">
      <c r="A69" s="147"/>
      <c r="B69" s="148"/>
      <c r="C69" s="149"/>
      <c r="D69" s="16">
        <v>0.47916666666666669</v>
      </c>
      <c r="E69" s="17" t="s">
        <v>239</v>
      </c>
      <c r="F69" s="18" t="s">
        <v>40</v>
      </c>
      <c r="G69" s="19"/>
      <c r="H69" s="20" t="s">
        <v>54</v>
      </c>
      <c r="I69" s="21"/>
      <c r="J69" s="18" t="s">
        <v>44</v>
      </c>
      <c r="K69" s="18"/>
      <c r="L69" s="22"/>
      <c r="M69" s="113"/>
    </row>
    <row r="70" spans="1:13" x14ac:dyDescent="0.45">
      <c r="A70" s="147"/>
      <c r="B70" s="148"/>
      <c r="C70" s="149"/>
      <c r="D70" s="16">
        <v>0.54166666666666663</v>
      </c>
      <c r="E70" s="17" t="s">
        <v>239</v>
      </c>
      <c r="F70" s="18" t="s">
        <v>35</v>
      </c>
      <c r="G70" s="19">
        <v>4</v>
      </c>
      <c r="H70" s="20" t="s">
        <v>54</v>
      </c>
      <c r="I70" s="21">
        <v>0</v>
      </c>
      <c r="J70" s="18" t="s">
        <v>45</v>
      </c>
      <c r="K70" s="18" t="s">
        <v>40</v>
      </c>
      <c r="L70" s="22" t="s">
        <v>44</v>
      </c>
      <c r="M70" s="23" t="s">
        <v>242</v>
      </c>
    </row>
    <row r="71" spans="1:13" x14ac:dyDescent="0.45">
      <c r="A71" s="147"/>
      <c r="B71" s="155"/>
      <c r="C71" s="149"/>
      <c r="D71" s="16">
        <v>0.60416666666666663</v>
      </c>
      <c r="E71" s="17" t="s">
        <v>239</v>
      </c>
      <c r="F71" s="18" t="s">
        <v>33</v>
      </c>
      <c r="G71" s="19">
        <v>3</v>
      </c>
      <c r="H71" s="20" t="s">
        <v>54</v>
      </c>
      <c r="I71" s="21">
        <v>2</v>
      </c>
      <c r="J71" s="18" t="s">
        <v>176</v>
      </c>
      <c r="K71" s="18" t="s">
        <v>16</v>
      </c>
      <c r="L71" s="22" t="s">
        <v>59</v>
      </c>
      <c r="M71" s="23"/>
    </row>
    <row r="72" spans="1:13" ht="20.25" thickBot="1" x14ac:dyDescent="0.5">
      <c r="A72" s="142"/>
      <c r="B72" s="144"/>
      <c r="C72" s="146"/>
      <c r="D72" s="116">
        <v>0.66666666666666663</v>
      </c>
      <c r="E72" s="31" t="s">
        <v>58</v>
      </c>
      <c r="F72" s="32" t="s">
        <v>16</v>
      </c>
      <c r="G72" s="33">
        <v>0</v>
      </c>
      <c r="H72" s="34" t="s">
        <v>54</v>
      </c>
      <c r="I72" s="35">
        <v>4</v>
      </c>
      <c r="J72" s="32" t="s">
        <v>59</v>
      </c>
      <c r="K72" s="32" t="s">
        <v>33</v>
      </c>
      <c r="L72" s="45" t="s">
        <v>176</v>
      </c>
      <c r="M72" s="117"/>
    </row>
    <row r="73" spans="1:13" x14ac:dyDescent="0.45">
      <c r="A73" s="141">
        <v>15</v>
      </c>
      <c r="B73" s="143">
        <v>43051</v>
      </c>
      <c r="C73" s="145" t="s">
        <v>26</v>
      </c>
      <c r="D73" s="8">
        <v>0.35416666666666669</v>
      </c>
      <c r="E73" s="9" t="s">
        <v>248</v>
      </c>
      <c r="F73" s="10" t="s">
        <v>249</v>
      </c>
      <c r="G73" s="11">
        <v>0</v>
      </c>
      <c r="H73" s="12" t="s">
        <v>54</v>
      </c>
      <c r="I73" s="13">
        <v>4</v>
      </c>
      <c r="J73" s="10" t="s">
        <v>44</v>
      </c>
      <c r="K73" s="10" t="s">
        <v>250</v>
      </c>
      <c r="L73" s="43" t="s">
        <v>28</v>
      </c>
      <c r="M73" s="23"/>
    </row>
    <row r="74" spans="1:13" x14ac:dyDescent="0.45">
      <c r="A74" s="147"/>
      <c r="B74" s="148"/>
      <c r="C74" s="149"/>
      <c r="D74" s="16">
        <v>0.41666666666666669</v>
      </c>
      <c r="E74" s="17" t="s">
        <v>248</v>
      </c>
      <c r="F74" s="18" t="s">
        <v>176</v>
      </c>
      <c r="G74" s="19">
        <v>3</v>
      </c>
      <c r="H74" s="20" t="s">
        <v>54</v>
      </c>
      <c r="I74" s="21">
        <v>2</v>
      </c>
      <c r="J74" s="18" t="s">
        <v>37</v>
      </c>
      <c r="K74" s="18" t="s">
        <v>36</v>
      </c>
      <c r="L74" s="22" t="s">
        <v>44</v>
      </c>
      <c r="M74" s="23"/>
    </row>
    <row r="75" spans="1:13" x14ac:dyDescent="0.45">
      <c r="A75" s="147"/>
      <c r="B75" s="148"/>
      <c r="C75" s="149"/>
      <c r="D75" s="16">
        <v>0.47916666666666669</v>
      </c>
      <c r="E75" s="17" t="s">
        <v>58</v>
      </c>
      <c r="F75" s="18" t="s">
        <v>262</v>
      </c>
      <c r="G75" s="19">
        <v>0</v>
      </c>
      <c r="H75" s="20" t="s">
        <v>54</v>
      </c>
      <c r="I75" s="21">
        <v>7</v>
      </c>
      <c r="J75" s="18" t="s">
        <v>28</v>
      </c>
      <c r="K75" s="18" t="s">
        <v>176</v>
      </c>
      <c r="L75" s="22" t="s">
        <v>37</v>
      </c>
      <c r="M75" s="113" t="s">
        <v>263</v>
      </c>
    </row>
    <row r="76" spans="1:13" x14ac:dyDescent="0.45">
      <c r="A76" s="147"/>
      <c r="B76" s="148"/>
      <c r="C76" s="149"/>
      <c r="D76" s="16">
        <v>0.54166666666666663</v>
      </c>
      <c r="E76" s="17" t="s">
        <v>248</v>
      </c>
      <c r="F76" s="18" t="s">
        <v>34</v>
      </c>
      <c r="G76" s="19">
        <v>2</v>
      </c>
      <c r="H76" s="20" t="s">
        <v>54</v>
      </c>
      <c r="I76" s="21">
        <v>1</v>
      </c>
      <c r="J76" s="18" t="s">
        <v>33</v>
      </c>
      <c r="K76" s="18" t="s">
        <v>47</v>
      </c>
      <c r="L76" s="22" t="s">
        <v>30</v>
      </c>
      <c r="M76" s="23" t="s">
        <v>252</v>
      </c>
    </row>
    <row r="77" spans="1:13" ht="20.25" thickBot="1" x14ac:dyDescent="0.5">
      <c r="A77" s="142"/>
      <c r="B77" s="144"/>
      <c r="C77" s="146"/>
      <c r="D77" s="116">
        <v>0.60416666666666663</v>
      </c>
      <c r="E77" s="31" t="s">
        <v>56</v>
      </c>
      <c r="F77" s="32" t="s">
        <v>47</v>
      </c>
      <c r="G77" s="33">
        <v>10</v>
      </c>
      <c r="H77" s="34" t="s">
        <v>54</v>
      </c>
      <c r="I77" s="35">
        <v>1</v>
      </c>
      <c r="J77" s="32" t="s">
        <v>30</v>
      </c>
      <c r="K77" s="32" t="s">
        <v>34</v>
      </c>
      <c r="L77" s="45" t="s">
        <v>33</v>
      </c>
      <c r="M77" s="117"/>
    </row>
    <row r="78" spans="1:13" x14ac:dyDescent="0.45">
      <c r="A78" s="141">
        <v>16</v>
      </c>
      <c r="B78" s="143">
        <v>43058</v>
      </c>
      <c r="C78" s="145" t="s">
        <v>26</v>
      </c>
      <c r="D78" s="8">
        <v>0.375</v>
      </c>
      <c r="E78" s="9" t="s">
        <v>248</v>
      </c>
      <c r="F78" s="10" t="s">
        <v>55</v>
      </c>
      <c r="G78" s="11">
        <v>0</v>
      </c>
      <c r="H78" s="12" t="s">
        <v>54</v>
      </c>
      <c r="I78" s="13">
        <v>0</v>
      </c>
      <c r="J78" s="10" t="s">
        <v>35</v>
      </c>
      <c r="K78" s="10" t="s">
        <v>45</v>
      </c>
      <c r="L78" s="43" t="s">
        <v>37</v>
      </c>
      <c r="M78" s="113" t="s">
        <v>256</v>
      </c>
    </row>
    <row r="79" spans="1:13" x14ac:dyDescent="0.45">
      <c r="A79" s="147"/>
      <c r="B79" s="148"/>
      <c r="C79" s="149"/>
      <c r="D79" s="16">
        <v>0.4375</v>
      </c>
      <c r="E79" s="17" t="s">
        <v>248</v>
      </c>
      <c r="F79" s="18" t="s">
        <v>45</v>
      </c>
      <c r="G79" s="19">
        <v>2</v>
      </c>
      <c r="H79" s="20" t="s">
        <v>54</v>
      </c>
      <c r="I79" s="21">
        <v>1</v>
      </c>
      <c r="J79" s="18" t="s">
        <v>37</v>
      </c>
      <c r="K79" s="18" t="s">
        <v>44</v>
      </c>
      <c r="L79" s="22" t="s">
        <v>35</v>
      </c>
      <c r="M79" s="23" t="s">
        <v>257</v>
      </c>
    </row>
    <row r="80" spans="1:13" x14ac:dyDescent="0.45">
      <c r="A80" s="147"/>
      <c r="B80" s="148"/>
      <c r="C80" s="149"/>
      <c r="D80" s="16">
        <v>0.5</v>
      </c>
      <c r="E80" s="17" t="s">
        <v>248</v>
      </c>
      <c r="F80" s="18" t="s">
        <v>33</v>
      </c>
      <c r="G80" s="19">
        <v>1</v>
      </c>
      <c r="H80" s="20" t="s">
        <v>54</v>
      </c>
      <c r="I80" s="21">
        <v>0</v>
      </c>
      <c r="J80" s="18" t="s">
        <v>51</v>
      </c>
      <c r="K80" s="18" t="s">
        <v>176</v>
      </c>
      <c r="L80" s="22" t="s">
        <v>34</v>
      </c>
      <c r="M80" s="23"/>
    </row>
    <row r="81" spans="1:13" ht="20.25" thickBot="1" x14ac:dyDescent="0.5">
      <c r="A81" s="142"/>
      <c r="B81" s="144"/>
      <c r="C81" s="146"/>
      <c r="D81" s="116">
        <v>0.5625</v>
      </c>
      <c r="E81" s="31" t="s">
        <v>248</v>
      </c>
      <c r="F81" s="32" t="s">
        <v>176</v>
      </c>
      <c r="G81" s="33">
        <v>0</v>
      </c>
      <c r="H81" s="34" t="s">
        <v>54</v>
      </c>
      <c r="I81" s="35">
        <v>3</v>
      </c>
      <c r="J81" s="32" t="s">
        <v>251</v>
      </c>
      <c r="K81" s="32" t="s">
        <v>33</v>
      </c>
      <c r="L81" s="45" t="s">
        <v>51</v>
      </c>
      <c r="M81" s="117"/>
    </row>
    <row r="82" spans="1:13" x14ac:dyDescent="0.45">
      <c r="A82" s="141">
        <v>17</v>
      </c>
      <c r="B82" s="143">
        <v>43072</v>
      </c>
      <c r="C82" s="145" t="s">
        <v>226</v>
      </c>
      <c r="D82" s="8">
        <v>0.35416666666666669</v>
      </c>
      <c r="E82" s="9" t="s">
        <v>272</v>
      </c>
      <c r="F82" s="10" t="s">
        <v>34</v>
      </c>
      <c r="G82" s="11">
        <v>0</v>
      </c>
      <c r="H82" s="12" t="s">
        <v>54</v>
      </c>
      <c r="I82" s="13">
        <v>3</v>
      </c>
      <c r="J82" s="10" t="s">
        <v>38</v>
      </c>
      <c r="K82" s="10" t="s">
        <v>44</v>
      </c>
      <c r="L82" s="43" t="s">
        <v>45</v>
      </c>
      <c r="M82" s="23"/>
    </row>
    <row r="83" spans="1:13" x14ac:dyDescent="0.45">
      <c r="A83" s="147"/>
      <c r="B83" s="148"/>
      <c r="C83" s="149"/>
      <c r="D83" s="16">
        <v>0.41666666666666669</v>
      </c>
      <c r="E83" s="17" t="s">
        <v>272</v>
      </c>
      <c r="F83" s="18" t="s">
        <v>49</v>
      </c>
      <c r="G83" s="19">
        <v>6</v>
      </c>
      <c r="H83" s="20" t="s">
        <v>54</v>
      </c>
      <c r="I83" s="21">
        <v>2</v>
      </c>
      <c r="J83" s="18" t="s">
        <v>37</v>
      </c>
      <c r="K83" s="18" t="s">
        <v>34</v>
      </c>
      <c r="L83" s="22" t="s">
        <v>38</v>
      </c>
      <c r="M83" s="23"/>
    </row>
    <row r="84" spans="1:13" x14ac:dyDescent="0.45">
      <c r="A84" s="147"/>
      <c r="B84" s="148"/>
      <c r="C84" s="149"/>
      <c r="D84" s="16">
        <v>0.47916666666666669</v>
      </c>
      <c r="E84" s="17" t="s">
        <v>272</v>
      </c>
      <c r="F84" s="18" t="s">
        <v>55</v>
      </c>
      <c r="G84" s="19">
        <v>3</v>
      </c>
      <c r="H84" s="20" t="s">
        <v>54</v>
      </c>
      <c r="I84" s="21">
        <v>2</v>
      </c>
      <c r="J84" s="18" t="s">
        <v>45</v>
      </c>
      <c r="K84" s="18" t="s">
        <v>49</v>
      </c>
      <c r="L84" s="22" t="s">
        <v>37</v>
      </c>
      <c r="M84" s="113" t="s">
        <v>274</v>
      </c>
    </row>
    <row r="85" spans="1:13" x14ac:dyDescent="0.45">
      <c r="A85" s="147"/>
      <c r="B85" s="148"/>
      <c r="C85" s="149"/>
      <c r="D85" s="16">
        <v>0.54166666666666663</v>
      </c>
      <c r="E85" s="17" t="s">
        <v>58</v>
      </c>
      <c r="F85" s="18" t="s">
        <v>46</v>
      </c>
      <c r="G85" s="19">
        <v>2</v>
      </c>
      <c r="H85" s="20" t="s">
        <v>54</v>
      </c>
      <c r="I85" s="21">
        <v>2</v>
      </c>
      <c r="J85" s="18" t="s">
        <v>29</v>
      </c>
      <c r="K85" s="18" t="s">
        <v>43</v>
      </c>
      <c r="L85" s="22" t="s">
        <v>4</v>
      </c>
      <c r="M85" s="23"/>
    </row>
    <row r="86" spans="1:13" x14ac:dyDescent="0.45">
      <c r="A86" s="147"/>
      <c r="B86" s="148"/>
      <c r="C86" s="149"/>
      <c r="D86" s="16">
        <v>0.60416666666666663</v>
      </c>
      <c r="E86" s="17" t="s">
        <v>56</v>
      </c>
      <c r="F86" s="18" t="s">
        <v>43</v>
      </c>
      <c r="G86" s="19">
        <v>4</v>
      </c>
      <c r="H86" s="20" t="s">
        <v>54</v>
      </c>
      <c r="I86" s="21">
        <v>0</v>
      </c>
      <c r="J86" s="18" t="s">
        <v>4</v>
      </c>
      <c r="K86" s="18" t="s">
        <v>46</v>
      </c>
      <c r="L86" s="22" t="s">
        <v>29</v>
      </c>
      <c r="M86" s="113"/>
    </row>
    <row r="87" spans="1:13" x14ac:dyDescent="0.45">
      <c r="A87" s="147"/>
      <c r="B87" s="148"/>
      <c r="C87" s="149"/>
      <c r="D87" s="16">
        <v>0.66666666666666663</v>
      </c>
      <c r="E87" s="17" t="s">
        <v>56</v>
      </c>
      <c r="F87" s="18" t="s">
        <v>30</v>
      </c>
      <c r="G87" s="19">
        <v>1</v>
      </c>
      <c r="H87" s="20" t="s">
        <v>54</v>
      </c>
      <c r="I87" s="21">
        <v>1</v>
      </c>
      <c r="J87" s="18" t="s">
        <v>41</v>
      </c>
      <c r="K87" s="18" t="s">
        <v>60</v>
      </c>
      <c r="L87" s="22" t="s">
        <v>16</v>
      </c>
      <c r="M87" s="23"/>
    </row>
    <row r="88" spans="1:13" ht="20.25" thickBot="1" x14ac:dyDescent="0.5">
      <c r="A88" s="142"/>
      <c r="B88" s="144"/>
      <c r="C88" s="146"/>
      <c r="D88" s="116">
        <v>0.72916666666666663</v>
      </c>
      <c r="E88" s="31" t="s">
        <v>58</v>
      </c>
      <c r="F88" s="32" t="s">
        <v>60</v>
      </c>
      <c r="G88" s="33">
        <v>0</v>
      </c>
      <c r="H88" s="34" t="s">
        <v>54</v>
      </c>
      <c r="I88" s="35">
        <v>7</v>
      </c>
      <c r="J88" s="32" t="s">
        <v>16</v>
      </c>
      <c r="K88" s="32" t="s">
        <v>30</v>
      </c>
      <c r="L88" s="45" t="s">
        <v>41</v>
      </c>
      <c r="M88" s="117" t="s">
        <v>273</v>
      </c>
    </row>
    <row r="89" spans="1:13" x14ac:dyDescent="0.45">
      <c r="A89" s="141">
        <v>18</v>
      </c>
      <c r="B89" s="143">
        <v>43086</v>
      </c>
      <c r="C89" s="145" t="s">
        <v>226</v>
      </c>
      <c r="D89" s="8">
        <v>0.35416666666666669</v>
      </c>
      <c r="E89" s="9" t="s">
        <v>56</v>
      </c>
      <c r="F89" s="10" t="s">
        <v>47</v>
      </c>
      <c r="G89" s="11">
        <v>1</v>
      </c>
      <c r="H89" s="12" t="s">
        <v>54</v>
      </c>
      <c r="I89" s="13">
        <v>0</v>
      </c>
      <c r="J89" s="10" t="s">
        <v>4</v>
      </c>
      <c r="K89" s="10" t="s">
        <v>16</v>
      </c>
      <c r="L89" s="43" t="s">
        <v>40</v>
      </c>
      <c r="M89" s="42"/>
    </row>
    <row r="90" spans="1:13" x14ac:dyDescent="0.45">
      <c r="A90" s="147"/>
      <c r="B90" s="148"/>
      <c r="C90" s="149"/>
      <c r="D90" s="16">
        <v>0.41666666666666669</v>
      </c>
      <c r="E90" s="17" t="s">
        <v>58</v>
      </c>
      <c r="F90" s="18" t="s">
        <v>40</v>
      </c>
      <c r="G90" s="19">
        <v>3</v>
      </c>
      <c r="H90" s="20" t="s">
        <v>54</v>
      </c>
      <c r="I90" s="21">
        <v>1</v>
      </c>
      <c r="J90" s="18" t="s">
        <v>16</v>
      </c>
      <c r="K90" s="18" t="s">
        <v>4</v>
      </c>
      <c r="L90" s="22" t="s">
        <v>281</v>
      </c>
      <c r="M90" s="23"/>
    </row>
    <row r="91" spans="1:13" x14ac:dyDescent="0.45">
      <c r="A91" s="147"/>
      <c r="B91" s="148"/>
      <c r="C91" s="149"/>
      <c r="D91" s="16">
        <v>0.47916666666666669</v>
      </c>
      <c r="E91" s="17" t="s">
        <v>58</v>
      </c>
      <c r="F91" s="18" t="s">
        <v>278</v>
      </c>
      <c r="G91" s="19">
        <v>1</v>
      </c>
      <c r="H91" s="20" t="s">
        <v>54</v>
      </c>
      <c r="I91" s="21">
        <v>3</v>
      </c>
      <c r="J91" s="18" t="s">
        <v>59</v>
      </c>
      <c r="K91" s="18" t="s">
        <v>49</v>
      </c>
      <c r="L91" s="22" t="s">
        <v>51</v>
      </c>
      <c r="M91" s="113"/>
    </row>
    <row r="92" spans="1:13" x14ac:dyDescent="0.45">
      <c r="A92" s="147"/>
      <c r="B92" s="148"/>
      <c r="C92" s="149"/>
      <c r="D92" s="16">
        <v>0.54166666666666663</v>
      </c>
      <c r="E92" s="17" t="s">
        <v>280</v>
      </c>
      <c r="F92" s="18" t="s">
        <v>49</v>
      </c>
      <c r="G92" s="19">
        <v>10</v>
      </c>
      <c r="H92" s="20" t="s">
        <v>54</v>
      </c>
      <c r="I92" s="21">
        <v>0</v>
      </c>
      <c r="J92" s="18" t="s">
        <v>51</v>
      </c>
      <c r="K92" s="18" t="s">
        <v>59</v>
      </c>
      <c r="L92" s="22" t="s">
        <v>28</v>
      </c>
      <c r="M92" s="23"/>
    </row>
    <row r="93" spans="1:13" x14ac:dyDescent="0.45">
      <c r="A93" s="147"/>
      <c r="B93" s="148"/>
      <c r="C93" s="149"/>
      <c r="D93" s="16">
        <v>0.60416666666666663</v>
      </c>
      <c r="E93" s="17" t="s">
        <v>280</v>
      </c>
      <c r="F93" s="18" t="s">
        <v>35</v>
      </c>
      <c r="G93" s="19">
        <v>4</v>
      </c>
      <c r="H93" s="20" t="s">
        <v>54</v>
      </c>
      <c r="I93" s="21">
        <v>1</v>
      </c>
      <c r="J93" s="18" t="s">
        <v>176</v>
      </c>
      <c r="K93" s="18" t="s">
        <v>279</v>
      </c>
      <c r="L93" s="22" t="s">
        <v>43</v>
      </c>
      <c r="M93" s="113"/>
    </row>
    <row r="94" spans="1:13" ht="20.25" thickBot="1" x14ac:dyDescent="0.5">
      <c r="A94" s="142"/>
      <c r="B94" s="144"/>
      <c r="C94" s="146"/>
      <c r="D94" s="116">
        <v>0.66666666666666663</v>
      </c>
      <c r="E94" s="31" t="s">
        <v>56</v>
      </c>
      <c r="F94" s="32" t="s">
        <v>41</v>
      </c>
      <c r="G94" s="33">
        <v>2</v>
      </c>
      <c r="H94" s="34" t="s">
        <v>54</v>
      </c>
      <c r="I94" s="35">
        <v>3</v>
      </c>
      <c r="J94" s="32" t="s">
        <v>43</v>
      </c>
      <c r="K94" s="32" t="s">
        <v>35</v>
      </c>
      <c r="L94" s="45" t="s">
        <v>176</v>
      </c>
      <c r="M94" s="36"/>
    </row>
    <row r="95" spans="1:13" x14ac:dyDescent="0.45">
      <c r="A95" s="141">
        <v>19</v>
      </c>
      <c r="B95" s="143">
        <v>43107</v>
      </c>
      <c r="C95" s="145" t="s">
        <v>26</v>
      </c>
      <c r="D95" s="8">
        <v>0.375</v>
      </c>
      <c r="E95" s="9" t="s">
        <v>27</v>
      </c>
      <c r="F95" s="10" t="s">
        <v>45</v>
      </c>
      <c r="G95" s="11">
        <v>1</v>
      </c>
      <c r="H95" s="12" t="s">
        <v>54</v>
      </c>
      <c r="I95" s="13">
        <v>3</v>
      </c>
      <c r="J95" s="10" t="s">
        <v>51</v>
      </c>
      <c r="K95" s="10" t="s">
        <v>51</v>
      </c>
      <c r="L95" s="43" t="s">
        <v>35</v>
      </c>
      <c r="M95" s="42" t="s">
        <v>285</v>
      </c>
    </row>
    <row r="96" spans="1:13" x14ac:dyDescent="0.45">
      <c r="A96" s="147"/>
      <c r="B96" s="148"/>
      <c r="C96" s="149"/>
      <c r="D96" s="16">
        <v>0.4375</v>
      </c>
      <c r="E96" s="17" t="s">
        <v>27</v>
      </c>
      <c r="F96" s="18" t="s">
        <v>33</v>
      </c>
      <c r="G96" s="19">
        <v>3</v>
      </c>
      <c r="H96" s="20" t="s">
        <v>54</v>
      </c>
      <c r="I96" s="21">
        <v>1</v>
      </c>
      <c r="J96" s="18" t="s">
        <v>35</v>
      </c>
      <c r="K96" s="18" t="s">
        <v>45</v>
      </c>
      <c r="L96" s="22" t="s">
        <v>51</v>
      </c>
      <c r="M96" s="23"/>
    </row>
    <row r="97" spans="1:13" x14ac:dyDescent="0.45">
      <c r="A97" s="147"/>
      <c r="B97" s="148"/>
      <c r="C97" s="149"/>
      <c r="D97" s="16">
        <v>0.5</v>
      </c>
      <c r="E97" s="17" t="s">
        <v>58</v>
      </c>
      <c r="F97" s="18" t="s">
        <v>28</v>
      </c>
      <c r="G97" s="19">
        <v>0</v>
      </c>
      <c r="H97" s="20" t="s">
        <v>54</v>
      </c>
      <c r="I97" s="21">
        <v>1</v>
      </c>
      <c r="J97" s="18" t="s">
        <v>29</v>
      </c>
      <c r="K97" s="18" t="s">
        <v>34</v>
      </c>
      <c r="L97" s="22" t="s">
        <v>284</v>
      </c>
      <c r="M97" s="113"/>
    </row>
    <row r="98" spans="1:13" ht="20.25" thickBot="1" x14ac:dyDescent="0.5">
      <c r="A98" s="142"/>
      <c r="B98" s="144"/>
      <c r="C98" s="146"/>
      <c r="D98" s="116">
        <v>0.5625</v>
      </c>
      <c r="E98" s="31" t="s">
        <v>27</v>
      </c>
      <c r="F98" s="32" t="s">
        <v>283</v>
      </c>
      <c r="G98" s="33">
        <v>3</v>
      </c>
      <c r="H98" s="34" t="s">
        <v>54</v>
      </c>
      <c r="I98" s="35">
        <v>0</v>
      </c>
      <c r="J98" s="32" t="s">
        <v>284</v>
      </c>
      <c r="K98" s="32" t="s">
        <v>28</v>
      </c>
      <c r="L98" s="45" t="s">
        <v>29</v>
      </c>
      <c r="M98" s="36"/>
    </row>
    <row r="99" spans="1:13" x14ac:dyDescent="0.45">
      <c r="A99" s="141">
        <v>20</v>
      </c>
      <c r="B99" s="143">
        <v>43121</v>
      </c>
      <c r="C99" s="145" t="s">
        <v>226</v>
      </c>
      <c r="D99" s="8">
        <v>0.35416666666666669</v>
      </c>
      <c r="E99" s="9" t="s">
        <v>27</v>
      </c>
      <c r="F99" s="10" t="s">
        <v>288</v>
      </c>
      <c r="G99" s="11">
        <v>0</v>
      </c>
      <c r="H99" s="12" t="s">
        <v>54</v>
      </c>
      <c r="I99" s="13">
        <v>3</v>
      </c>
      <c r="J99" s="10" t="s">
        <v>292</v>
      </c>
      <c r="K99" s="10" t="s">
        <v>289</v>
      </c>
      <c r="L99" s="43" t="s">
        <v>293</v>
      </c>
      <c r="M99" s="42"/>
    </row>
    <row r="100" spans="1:13" x14ac:dyDescent="0.45">
      <c r="A100" s="147"/>
      <c r="B100" s="148"/>
      <c r="C100" s="149"/>
      <c r="D100" s="16">
        <v>0.41666666666666669</v>
      </c>
      <c r="E100" s="17" t="s">
        <v>27</v>
      </c>
      <c r="F100" s="18" t="s">
        <v>289</v>
      </c>
      <c r="G100" s="19">
        <v>0</v>
      </c>
      <c r="H100" s="20" t="s">
        <v>54</v>
      </c>
      <c r="I100" s="21">
        <v>2</v>
      </c>
      <c r="J100" s="18" t="s">
        <v>293</v>
      </c>
      <c r="K100" s="18" t="s">
        <v>288</v>
      </c>
      <c r="L100" s="22" t="s">
        <v>292</v>
      </c>
      <c r="M100" s="23"/>
    </row>
    <row r="101" spans="1:13" x14ac:dyDescent="0.45">
      <c r="A101" s="147"/>
      <c r="B101" s="148"/>
      <c r="C101" s="149"/>
      <c r="D101" s="16">
        <v>0.47916666666666669</v>
      </c>
      <c r="E101" s="17" t="s">
        <v>58</v>
      </c>
      <c r="F101" s="18" t="s">
        <v>290</v>
      </c>
      <c r="G101" s="19">
        <v>0</v>
      </c>
      <c r="H101" s="20" t="s">
        <v>54</v>
      </c>
      <c r="I101" s="21">
        <v>3</v>
      </c>
      <c r="J101" s="18" t="s">
        <v>294</v>
      </c>
      <c r="K101" s="18" t="s">
        <v>291</v>
      </c>
      <c r="L101" s="22" t="s">
        <v>295</v>
      </c>
      <c r="M101" s="113" t="s">
        <v>296</v>
      </c>
    </row>
    <row r="102" spans="1:13" ht="20.25" thickBot="1" x14ac:dyDescent="0.5">
      <c r="A102" s="142"/>
      <c r="B102" s="144"/>
      <c r="C102" s="146"/>
      <c r="D102" s="116">
        <v>0.54166666666666663</v>
      </c>
      <c r="E102" s="31" t="s">
        <v>56</v>
      </c>
      <c r="F102" s="32" t="s">
        <v>291</v>
      </c>
      <c r="G102" s="33">
        <v>0</v>
      </c>
      <c r="H102" s="34" t="s">
        <v>54</v>
      </c>
      <c r="I102" s="35">
        <v>2</v>
      </c>
      <c r="J102" s="32" t="s">
        <v>295</v>
      </c>
      <c r="K102" s="32" t="s">
        <v>290</v>
      </c>
      <c r="L102" s="45" t="s">
        <v>294</v>
      </c>
      <c r="M102" s="36"/>
    </row>
    <row r="103" spans="1:13" x14ac:dyDescent="0.45">
      <c r="A103" s="141">
        <v>21</v>
      </c>
      <c r="B103" s="143">
        <v>43121</v>
      </c>
      <c r="C103" s="145" t="s">
        <v>26</v>
      </c>
      <c r="D103" s="8">
        <v>0.375</v>
      </c>
      <c r="E103" s="9" t="s">
        <v>306</v>
      </c>
      <c r="F103" s="10" t="s">
        <v>295</v>
      </c>
      <c r="G103" s="11">
        <v>9</v>
      </c>
      <c r="H103" s="12" t="s">
        <v>54</v>
      </c>
      <c r="I103" s="13">
        <v>1</v>
      </c>
      <c r="J103" s="10" t="s">
        <v>290</v>
      </c>
      <c r="K103" s="10" t="s">
        <v>307</v>
      </c>
      <c r="L103" s="43" t="s">
        <v>291</v>
      </c>
      <c r="M103" s="42" t="s">
        <v>309</v>
      </c>
    </row>
    <row r="104" spans="1:13" x14ac:dyDescent="0.45">
      <c r="A104" s="147"/>
      <c r="B104" s="148"/>
      <c r="C104" s="149"/>
      <c r="D104" s="16">
        <v>0.4375</v>
      </c>
      <c r="E104" s="17" t="s">
        <v>305</v>
      </c>
      <c r="F104" s="18" t="s">
        <v>310</v>
      </c>
      <c r="G104" s="19">
        <v>1</v>
      </c>
      <c r="H104" s="20" t="s">
        <v>54</v>
      </c>
      <c r="I104" s="21">
        <v>0</v>
      </c>
      <c r="J104" s="18" t="s">
        <v>308</v>
      </c>
      <c r="K104" s="18" t="s">
        <v>295</v>
      </c>
      <c r="L104" s="22" t="s">
        <v>290</v>
      </c>
      <c r="M104" s="113" t="s">
        <v>311</v>
      </c>
    </row>
    <row r="105" spans="1:13" ht="20.25" thickBot="1" x14ac:dyDescent="0.5">
      <c r="A105" s="142"/>
      <c r="B105" s="144"/>
      <c r="C105" s="146"/>
      <c r="D105" s="116">
        <v>0.5</v>
      </c>
      <c r="E105" s="31" t="s">
        <v>305</v>
      </c>
      <c r="F105" s="32" t="s">
        <v>307</v>
      </c>
      <c r="G105" s="33">
        <v>5</v>
      </c>
      <c r="H105" s="34" t="s">
        <v>54</v>
      </c>
      <c r="I105" s="35">
        <v>1</v>
      </c>
      <c r="J105" s="32" t="s">
        <v>291</v>
      </c>
      <c r="K105" s="32" t="s">
        <v>294</v>
      </c>
      <c r="L105" s="45" t="s">
        <v>308</v>
      </c>
      <c r="M105" s="36" t="s">
        <v>312</v>
      </c>
    </row>
    <row r="106" spans="1:13" x14ac:dyDescent="0.45">
      <c r="A106" s="141">
        <v>22</v>
      </c>
      <c r="B106" s="143">
        <v>43149</v>
      </c>
      <c r="C106" s="145" t="s">
        <v>226</v>
      </c>
      <c r="D106" s="8">
        <v>0.375</v>
      </c>
      <c r="E106" s="9" t="s">
        <v>306</v>
      </c>
      <c r="F106" s="10" t="s">
        <v>295</v>
      </c>
      <c r="G106" s="11">
        <v>4</v>
      </c>
      <c r="H106" s="12" t="s">
        <v>54</v>
      </c>
      <c r="I106" s="13">
        <v>1</v>
      </c>
      <c r="J106" s="10" t="s">
        <v>59</v>
      </c>
      <c r="K106" s="10" t="s">
        <v>42</v>
      </c>
      <c r="L106" s="43" t="s">
        <v>318</v>
      </c>
      <c r="M106" s="42"/>
    </row>
    <row r="107" spans="1:13" ht="20.25" thickBot="1" x14ac:dyDescent="0.5">
      <c r="A107" s="142"/>
      <c r="B107" s="144"/>
      <c r="C107" s="146"/>
      <c r="D107" s="116">
        <v>0.58333333333333337</v>
      </c>
      <c r="E107" s="31" t="s">
        <v>305</v>
      </c>
      <c r="F107" s="32" t="s">
        <v>40</v>
      </c>
      <c r="G107" s="33">
        <v>4</v>
      </c>
      <c r="H107" s="34" t="s">
        <v>54</v>
      </c>
      <c r="I107" s="35">
        <v>0</v>
      </c>
      <c r="J107" s="32" t="s">
        <v>43</v>
      </c>
      <c r="K107" s="32" t="s">
        <v>60</v>
      </c>
      <c r="L107" s="32" t="s">
        <v>60</v>
      </c>
      <c r="M107" s="117"/>
    </row>
    <row r="108" spans="1:13" s="140" customFormat="1" ht="39.950000000000003" customHeight="1" thickBot="1" x14ac:dyDescent="0.2">
      <c r="A108" s="130">
        <v>23</v>
      </c>
      <c r="B108" s="131">
        <v>43156</v>
      </c>
      <c r="C108" s="132" t="s">
        <v>226</v>
      </c>
      <c r="D108" s="133">
        <v>0.41666666666666669</v>
      </c>
      <c r="E108" s="133" t="s">
        <v>306</v>
      </c>
      <c r="F108" s="134" t="s">
        <v>40</v>
      </c>
      <c r="G108" s="135">
        <v>1</v>
      </c>
      <c r="H108" s="136" t="s">
        <v>54</v>
      </c>
      <c r="I108" s="137">
        <v>2</v>
      </c>
      <c r="J108" s="134" t="s">
        <v>47</v>
      </c>
      <c r="K108" s="134" t="s">
        <v>60</v>
      </c>
      <c r="L108" s="138" t="s">
        <v>42</v>
      </c>
      <c r="M108" s="139" t="s">
        <v>319</v>
      </c>
    </row>
  </sheetData>
  <mergeCells count="70">
    <mergeCell ref="A82:A88"/>
    <mergeCell ref="B82:B88"/>
    <mergeCell ref="C82:C88"/>
    <mergeCell ref="A60:A66"/>
    <mergeCell ref="B60:B66"/>
    <mergeCell ref="C60:C66"/>
    <mergeCell ref="A67:A72"/>
    <mergeCell ref="B67:B72"/>
    <mergeCell ref="C67:C72"/>
    <mergeCell ref="A73:A77"/>
    <mergeCell ref="B73:B77"/>
    <mergeCell ref="C73:C77"/>
    <mergeCell ref="A78:A81"/>
    <mergeCell ref="B78:B81"/>
    <mergeCell ref="C78:C81"/>
    <mergeCell ref="F1:J1"/>
    <mergeCell ref="A2:A6"/>
    <mergeCell ref="B2:B6"/>
    <mergeCell ref="C2:C6"/>
    <mergeCell ref="A20:A23"/>
    <mergeCell ref="B20:B23"/>
    <mergeCell ref="C20:C23"/>
    <mergeCell ref="A7:A9"/>
    <mergeCell ref="B7:B9"/>
    <mergeCell ref="C7:C9"/>
    <mergeCell ref="A10:A15"/>
    <mergeCell ref="B10:B15"/>
    <mergeCell ref="C10:C15"/>
    <mergeCell ref="A16:A19"/>
    <mergeCell ref="B16:B19"/>
    <mergeCell ref="C16:C19"/>
    <mergeCell ref="A51:A54"/>
    <mergeCell ref="B51:B54"/>
    <mergeCell ref="C51:C54"/>
    <mergeCell ref="A47:A50"/>
    <mergeCell ref="B47:B50"/>
    <mergeCell ref="A34:A37"/>
    <mergeCell ref="B34:B37"/>
    <mergeCell ref="C34:C37"/>
    <mergeCell ref="A42:A46"/>
    <mergeCell ref="B42:B46"/>
    <mergeCell ref="C42:C46"/>
    <mergeCell ref="A89:A94"/>
    <mergeCell ref="B89:B94"/>
    <mergeCell ref="C89:C94"/>
    <mergeCell ref="C47:C50"/>
    <mergeCell ref="A24:A28"/>
    <mergeCell ref="B24:B28"/>
    <mergeCell ref="C24:C28"/>
    <mergeCell ref="A29:A33"/>
    <mergeCell ref="A38:A41"/>
    <mergeCell ref="B38:B41"/>
    <mergeCell ref="C38:C41"/>
    <mergeCell ref="A55:A59"/>
    <mergeCell ref="B55:B59"/>
    <mergeCell ref="C55:C59"/>
    <mergeCell ref="B29:B33"/>
    <mergeCell ref="C29:C33"/>
    <mergeCell ref="A99:A102"/>
    <mergeCell ref="B99:B102"/>
    <mergeCell ref="C99:C102"/>
    <mergeCell ref="A95:A98"/>
    <mergeCell ref="B95:B98"/>
    <mergeCell ref="C95:C98"/>
    <mergeCell ref="A106:A107"/>
    <mergeCell ref="B106:B107"/>
    <mergeCell ref="C106:C107"/>
    <mergeCell ref="A103:A105"/>
    <mergeCell ref="B103:B105"/>
    <mergeCell ref="C103:C105"/>
  </mergeCells>
  <phoneticPr fontId="1"/>
  <printOptions horizontalCentered="1"/>
  <pageMargins left="0.11811023622047245" right="0.11811023622047245" top="0.74803149606299213" bottom="0.43307086614173229" header="0.31496062992125984" footer="0.31496062992125984"/>
  <pageSetup paperSize="9" scale="25" orientation="landscape" r:id="rId1"/>
  <headerFooter>
    <oddHeader>&amp;C&amp;14葛飾区サッカー連盟　一般部　対戦成績表&amp;R&amp;D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zoomScale="80" zoomScaleNormal="80" workbookViewId="0">
      <selection sqref="A1:A2"/>
    </sheetView>
  </sheetViews>
  <sheetFormatPr defaultRowHeight="18.75" x14ac:dyDescent="0.15"/>
  <cols>
    <col min="1" max="1" width="15.25" style="93" customWidth="1"/>
    <col min="2" max="34" width="4.375" style="93" customWidth="1"/>
    <col min="35" max="37" width="4.375" style="93" hidden="1" customWidth="1"/>
    <col min="38" max="46" width="5.25" style="93" customWidth="1"/>
    <col min="47" max="16384" width="9" style="93"/>
  </cols>
  <sheetData>
    <row r="1" spans="1:46" ht="25.5" customHeight="1" x14ac:dyDescent="0.15">
      <c r="A1" s="211" t="s">
        <v>100</v>
      </c>
      <c r="B1" s="212" t="s">
        <v>34</v>
      </c>
      <c r="C1" s="205"/>
      <c r="D1" s="205"/>
      <c r="E1" s="213" t="s">
        <v>49</v>
      </c>
      <c r="F1" s="214"/>
      <c r="G1" s="215"/>
      <c r="H1" s="205" t="s">
        <v>38</v>
      </c>
      <c r="I1" s="205"/>
      <c r="J1" s="205"/>
      <c r="K1" s="205" t="s">
        <v>44</v>
      </c>
      <c r="L1" s="205"/>
      <c r="M1" s="205"/>
      <c r="N1" s="205" t="s">
        <v>45</v>
      </c>
      <c r="O1" s="205"/>
      <c r="P1" s="205"/>
      <c r="Q1" s="205" t="s">
        <v>35</v>
      </c>
      <c r="R1" s="205"/>
      <c r="S1" s="205"/>
      <c r="T1" s="205" t="s">
        <v>37</v>
      </c>
      <c r="U1" s="205"/>
      <c r="V1" s="205"/>
      <c r="W1" s="205" t="s">
        <v>50</v>
      </c>
      <c r="X1" s="205"/>
      <c r="Y1" s="205"/>
      <c r="Z1" s="205" t="s">
        <v>36</v>
      </c>
      <c r="AA1" s="205"/>
      <c r="AB1" s="205"/>
      <c r="AC1" s="205" t="s">
        <v>265</v>
      </c>
      <c r="AD1" s="205"/>
      <c r="AE1" s="205"/>
      <c r="AF1" s="205" t="s">
        <v>51</v>
      </c>
      <c r="AG1" s="205"/>
      <c r="AH1" s="205"/>
      <c r="AI1" s="183"/>
      <c r="AJ1" s="184"/>
      <c r="AK1" s="185"/>
      <c r="AL1" s="208" t="s">
        <v>6</v>
      </c>
      <c r="AM1" s="208" t="s">
        <v>7</v>
      </c>
      <c r="AN1" s="208" t="s">
        <v>8</v>
      </c>
      <c r="AO1" s="208" t="s">
        <v>9</v>
      </c>
      <c r="AP1" s="210" t="s">
        <v>10</v>
      </c>
      <c r="AQ1" s="208" t="s">
        <v>11</v>
      </c>
      <c r="AR1" s="208" t="s">
        <v>12</v>
      </c>
      <c r="AS1" s="205" t="s">
        <v>13</v>
      </c>
      <c r="AT1" s="208" t="s">
        <v>14</v>
      </c>
    </row>
    <row r="2" spans="1:46" ht="25.5" customHeight="1" x14ac:dyDescent="0.15">
      <c r="A2" s="211"/>
      <c r="B2" s="212"/>
      <c r="C2" s="205"/>
      <c r="D2" s="205"/>
      <c r="E2" s="216"/>
      <c r="F2" s="217"/>
      <c r="G2" s="218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186"/>
      <c r="AJ2" s="187"/>
      <c r="AK2" s="188"/>
      <c r="AL2" s="208"/>
      <c r="AM2" s="208"/>
      <c r="AN2" s="208"/>
      <c r="AO2" s="208"/>
      <c r="AP2" s="210"/>
      <c r="AQ2" s="208"/>
      <c r="AR2" s="208"/>
      <c r="AS2" s="205"/>
      <c r="AT2" s="208"/>
    </row>
    <row r="3" spans="1:46" ht="19.5" customHeight="1" x14ac:dyDescent="0.15">
      <c r="A3" s="195" t="s">
        <v>81</v>
      </c>
      <c r="B3" s="197" t="s">
        <v>82</v>
      </c>
      <c r="C3" s="198"/>
      <c r="D3" s="199"/>
      <c r="E3" s="203" t="s">
        <v>72</v>
      </c>
      <c r="F3" s="203"/>
      <c r="G3" s="204"/>
      <c r="H3" s="203" t="s">
        <v>72</v>
      </c>
      <c r="I3" s="203"/>
      <c r="J3" s="204"/>
      <c r="K3" s="203" t="s">
        <v>83</v>
      </c>
      <c r="L3" s="203"/>
      <c r="M3" s="204"/>
      <c r="N3" s="203" t="s">
        <v>83</v>
      </c>
      <c r="O3" s="203"/>
      <c r="P3" s="204"/>
      <c r="Q3" s="203" t="s">
        <v>170</v>
      </c>
      <c r="R3" s="203"/>
      <c r="S3" s="204"/>
      <c r="T3" s="203" t="s">
        <v>84</v>
      </c>
      <c r="U3" s="203"/>
      <c r="V3" s="204"/>
      <c r="W3" s="203" t="s">
        <v>83</v>
      </c>
      <c r="X3" s="203"/>
      <c r="Y3" s="204"/>
      <c r="Z3" s="203" t="s">
        <v>83</v>
      </c>
      <c r="AA3" s="203"/>
      <c r="AB3" s="204"/>
      <c r="AC3" s="203" t="s">
        <v>83</v>
      </c>
      <c r="AD3" s="203"/>
      <c r="AE3" s="204"/>
      <c r="AF3" s="203" t="s">
        <v>83</v>
      </c>
      <c r="AG3" s="203"/>
      <c r="AH3" s="204"/>
      <c r="AI3" s="189"/>
      <c r="AJ3" s="190"/>
      <c r="AK3" s="191"/>
      <c r="AL3" s="179">
        <v>10</v>
      </c>
      <c r="AM3" s="179">
        <v>6</v>
      </c>
      <c r="AN3" s="179">
        <v>1</v>
      </c>
      <c r="AO3" s="179">
        <v>3</v>
      </c>
      <c r="AP3" s="181">
        <v>19</v>
      </c>
      <c r="AQ3" s="179">
        <f>SUM(E4,H4,K4,N4,Q4,T4,W4,Z4,AC4,AF4)</f>
        <v>18</v>
      </c>
      <c r="AR3" s="179">
        <f>SUM(G4,J4,M4,P4,S4,V4,Y4,AB4,AE4,AH4)</f>
        <v>9</v>
      </c>
      <c r="AS3" s="179">
        <f>AQ3-AR3</f>
        <v>9</v>
      </c>
      <c r="AT3" s="177">
        <v>4</v>
      </c>
    </row>
    <row r="4" spans="1:46" ht="19.5" customHeight="1" x14ac:dyDescent="0.15">
      <c r="A4" s="209"/>
      <c r="B4" s="200"/>
      <c r="C4" s="201"/>
      <c r="D4" s="202"/>
      <c r="E4" s="94">
        <v>0</v>
      </c>
      <c r="F4" s="94" t="s">
        <v>85</v>
      </c>
      <c r="G4" s="95">
        <v>1</v>
      </c>
      <c r="H4" s="94">
        <v>1</v>
      </c>
      <c r="I4" s="94" t="s">
        <v>85</v>
      </c>
      <c r="J4" s="95">
        <v>3</v>
      </c>
      <c r="K4" s="94">
        <v>2</v>
      </c>
      <c r="L4" s="94" t="s">
        <v>85</v>
      </c>
      <c r="M4" s="95">
        <v>0</v>
      </c>
      <c r="N4" s="94">
        <v>2</v>
      </c>
      <c r="O4" s="94" t="s">
        <v>85</v>
      </c>
      <c r="P4" s="95">
        <v>0</v>
      </c>
      <c r="Q4" s="94">
        <v>2</v>
      </c>
      <c r="R4" s="94" t="s">
        <v>85</v>
      </c>
      <c r="S4" s="95">
        <v>2</v>
      </c>
      <c r="T4" s="94">
        <v>1</v>
      </c>
      <c r="U4" s="94" t="s">
        <v>85</v>
      </c>
      <c r="V4" s="95">
        <v>2</v>
      </c>
      <c r="W4" s="94">
        <v>2</v>
      </c>
      <c r="X4" s="94" t="s">
        <v>85</v>
      </c>
      <c r="Y4" s="95">
        <v>1</v>
      </c>
      <c r="Z4" s="94">
        <v>3</v>
      </c>
      <c r="AA4" s="94" t="s">
        <v>85</v>
      </c>
      <c r="AB4" s="95">
        <v>0</v>
      </c>
      <c r="AC4" s="94">
        <v>3</v>
      </c>
      <c r="AD4" s="94" t="s">
        <v>85</v>
      </c>
      <c r="AE4" s="95">
        <v>0</v>
      </c>
      <c r="AF4" s="94">
        <v>2</v>
      </c>
      <c r="AG4" s="94" t="s">
        <v>85</v>
      </c>
      <c r="AH4" s="95">
        <v>0</v>
      </c>
      <c r="AI4" s="94"/>
      <c r="AJ4" s="94" t="s">
        <v>85</v>
      </c>
      <c r="AK4" s="95"/>
      <c r="AL4" s="180"/>
      <c r="AM4" s="180"/>
      <c r="AN4" s="180"/>
      <c r="AO4" s="180"/>
      <c r="AP4" s="182"/>
      <c r="AQ4" s="180"/>
      <c r="AR4" s="180"/>
      <c r="AS4" s="180"/>
      <c r="AT4" s="178"/>
    </row>
    <row r="5" spans="1:46" ht="19.5" customHeight="1" x14ac:dyDescent="0.15">
      <c r="A5" s="195" t="s">
        <v>86</v>
      </c>
      <c r="B5" s="203" t="s">
        <v>83</v>
      </c>
      <c r="C5" s="203"/>
      <c r="D5" s="204"/>
      <c r="E5" s="197" t="s">
        <v>82</v>
      </c>
      <c r="F5" s="198"/>
      <c r="G5" s="199"/>
      <c r="H5" s="203" t="s">
        <v>232</v>
      </c>
      <c r="I5" s="203"/>
      <c r="J5" s="204"/>
      <c r="K5" s="203" t="s">
        <v>201</v>
      </c>
      <c r="L5" s="203"/>
      <c r="M5" s="204"/>
      <c r="N5" s="203" t="s">
        <v>171</v>
      </c>
      <c r="O5" s="203"/>
      <c r="P5" s="204"/>
      <c r="Q5" s="203" t="s">
        <v>83</v>
      </c>
      <c r="R5" s="203"/>
      <c r="S5" s="204"/>
      <c r="T5" s="203" t="s">
        <v>83</v>
      </c>
      <c r="U5" s="203"/>
      <c r="V5" s="204"/>
      <c r="W5" s="203" t="s">
        <v>83</v>
      </c>
      <c r="X5" s="203"/>
      <c r="Y5" s="204"/>
      <c r="Z5" s="203" t="s">
        <v>83</v>
      </c>
      <c r="AA5" s="203"/>
      <c r="AB5" s="204"/>
      <c r="AC5" s="203" t="s">
        <v>83</v>
      </c>
      <c r="AD5" s="203"/>
      <c r="AE5" s="204"/>
      <c r="AF5" s="203" t="s">
        <v>83</v>
      </c>
      <c r="AG5" s="203"/>
      <c r="AH5" s="204"/>
      <c r="AI5" s="189"/>
      <c r="AJ5" s="190"/>
      <c r="AK5" s="191"/>
      <c r="AL5" s="179">
        <v>10</v>
      </c>
      <c r="AM5" s="179">
        <v>8</v>
      </c>
      <c r="AN5" s="179">
        <v>1</v>
      </c>
      <c r="AO5" s="179">
        <v>1</v>
      </c>
      <c r="AP5" s="181">
        <v>25</v>
      </c>
      <c r="AQ5" s="179">
        <f>SUM(B6,H6,K6,N6,Q6,T6,W6,Z6,AC6,AF6)</f>
        <v>33</v>
      </c>
      <c r="AR5" s="179">
        <f>SUM(D6,G6,J6,M6,P6,S6,V6,Y6,AB6,AE6,AH6)</f>
        <v>10</v>
      </c>
      <c r="AS5" s="179">
        <f t="shared" ref="AS5" si="0">AQ5-AR5</f>
        <v>23</v>
      </c>
      <c r="AT5" s="177">
        <v>1</v>
      </c>
    </row>
    <row r="6" spans="1:46" ht="19.5" customHeight="1" x14ac:dyDescent="0.15">
      <c r="A6" s="209"/>
      <c r="B6" s="94">
        <v>1</v>
      </c>
      <c r="C6" s="94" t="s">
        <v>85</v>
      </c>
      <c r="D6" s="95">
        <v>0</v>
      </c>
      <c r="E6" s="200"/>
      <c r="F6" s="201"/>
      <c r="G6" s="202"/>
      <c r="H6" s="94">
        <v>2</v>
      </c>
      <c r="I6" s="94" t="s">
        <v>85</v>
      </c>
      <c r="J6" s="95">
        <v>1</v>
      </c>
      <c r="K6" s="94">
        <v>2</v>
      </c>
      <c r="L6" s="94" t="s">
        <v>85</v>
      </c>
      <c r="M6" s="95">
        <v>2</v>
      </c>
      <c r="N6" s="94">
        <v>3</v>
      </c>
      <c r="O6" s="94" t="s">
        <v>85</v>
      </c>
      <c r="P6" s="95">
        <v>5</v>
      </c>
      <c r="Q6" s="94">
        <v>3</v>
      </c>
      <c r="R6" s="94" t="s">
        <v>85</v>
      </c>
      <c r="S6" s="95">
        <v>0</v>
      </c>
      <c r="T6" s="94">
        <v>6</v>
      </c>
      <c r="U6" s="94" t="s">
        <v>85</v>
      </c>
      <c r="V6" s="95">
        <v>2</v>
      </c>
      <c r="W6" s="94">
        <v>3</v>
      </c>
      <c r="X6" s="94" t="s">
        <v>85</v>
      </c>
      <c r="Y6" s="95">
        <v>0</v>
      </c>
      <c r="Z6" s="94">
        <v>2</v>
      </c>
      <c r="AA6" s="94" t="s">
        <v>85</v>
      </c>
      <c r="AB6" s="95">
        <v>0</v>
      </c>
      <c r="AC6" s="94">
        <v>1</v>
      </c>
      <c r="AD6" s="94" t="s">
        <v>85</v>
      </c>
      <c r="AE6" s="95">
        <v>0</v>
      </c>
      <c r="AF6" s="94">
        <v>10</v>
      </c>
      <c r="AG6" s="94" t="s">
        <v>85</v>
      </c>
      <c r="AH6" s="95">
        <v>0</v>
      </c>
      <c r="AI6" s="94"/>
      <c r="AJ6" s="94" t="s">
        <v>85</v>
      </c>
      <c r="AK6" s="95"/>
      <c r="AL6" s="180"/>
      <c r="AM6" s="180"/>
      <c r="AN6" s="180"/>
      <c r="AO6" s="180"/>
      <c r="AP6" s="182"/>
      <c r="AQ6" s="180"/>
      <c r="AR6" s="180"/>
      <c r="AS6" s="180"/>
      <c r="AT6" s="178"/>
    </row>
    <row r="7" spans="1:46" ht="19.5" customHeight="1" x14ac:dyDescent="0.15">
      <c r="A7" s="195" t="s">
        <v>87</v>
      </c>
      <c r="B7" s="203" t="s">
        <v>83</v>
      </c>
      <c r="C7" s="203"/>
      <c r="D7" s="204"/>
      <c r="E7" s="203" t="s">
        <v>72</v>
      </c>
      <c r="F7" s="203"/>
      <c r="G7" s="204"/>
      <c r="H7" s="197" t="s">
        <v>82</v>
      </c>
      <c r="I7" s="198"/>
      <c r="J7" s="199"/>
      <c r="K7" s="203" t="s">
        <v>83</v>
      </c>
      <c r="L7" s="203"/>
      <c r="M7" s="204"/>
      <c r="N7" s="203" t="s">
        <v>83</v>
      </c>
      <c r="O7" s="203"/>
      <c r="P7" s="204"/>
      <c r="Q7" s="203" t="s">
        <v>83</v>
      </c>
      <c r="R7" s="203"/>
      <c r="S7" s="204"/>
      <c r="T7" s="203" t="s">
        <v>83</v>
      </c>
      <c r="U7" s="203"/>
      <c r="V7" s="204"/>
      <c r="W7" s="203" t="s">
        <v>225</v>
      </c>
      <c r="X7" s="203"/>
      <c r="Y7" s="204"/>
      <c r="Z7" s="203" t="s">
        <v>83</v>
      </c>
      <c r="AA7" s="203"/>
      <c r="AB7" s="204"/>
      <c r="AC7" s="203" t="s">
        <v>83</v>
      </c>
      <c r="AD7" s="203"/>
      <c r="AE7" s="204"/>
      <c r="AF7" s="203" t="s">
        <v>183</v>
      </c>
      <c r="AG7" s="203"/>
      <c r="AH7" s="204"/>
      <c r="AI7" s="189"/>
      <c r="AJ7" s="190"/>
      <c r="AK7" s="191"/>
      <c r="AL7" s="179">
        <v>10</v>
      </c>
      <c r="AM7" s="179">
        <v>8</v>
      </c>
      <c r="AN7" s="179">
        <v>1</v>
      </c>
      <c r="AO7" s="179">
        <v>1</v>
      </c>
      <c r="AP7" s="181">
        <v>25</v>
      </c>
      <c r="AQ7" s="179">
        <f>SUM(B8,E8,K8,N8,Q8,T8,W8,Z8,AC8,AF8)</f>
        <v>29</v>
      </c>
      <c r="AR7" s="179">
        <f>SUM(D8,G8,J8,M8,P8,S8,V8,Y8,AB8,AE8,AH8)</f>
        <v>9</v>
      </c>
      <c r="AS7" s="179">
        <f t="shared" ref="AS7" si="1">AQ7-AR7</f>
        <v>20</v>
      </c>
      <c r="AT7" s="177">
        <v>2</v>
      </c>
    </row>
    <row r="8" spans="1:46" ht="19.5" customHeight="1" x14ac:dyDescent="0.15">
      <c r="A8" s="209"/>
      <c r="B8" s="94">
        <v>3</v>
      </c>
      <c r="C8" s="94" t="s">
        <v>85</v>
      </c>
      <c r="D8" s="95">
        <v>1</v>
      </c>
      <c r="E8" s="94">
        <v>1</v>
      </c>
      <c r="F8" s="94" t="s">
        <v>85</v>
      </c>
      <c r="G8" s="95">
        <v>2</v>
      </c>
      <c r="H8" s="200"/>
      <c r="I8" s="201"/>
      <c r="J8" s="202"/>
      <c r="K8" s="94">
        <v>5</v>
      </c>
      <c r="L8" s="94" t="s">
        <v>85</v>
      </c>
      <c r="M8" s="95">
        <v>1</v>
      </c>
      <c r="N8" s="94">
        <v>5</v>
      </c>
      <c r="O8" s="94" t="s">
        <v>85</v>
      </c>
      <c r="P8" s="95">
        <v>0</v>
      </c>
      <c r="Q8" s="94">
        <v>1</v>
      </c>
      <c r="R8" s="94" t="s">
        <v>85</v>
      </c>
      <c r="S8" s="95">
        <v>0</v>
      </c>
      <c r="T8" s="94">
        <v>4</v>
      </c>
      <c r="U8" s="94" t="s">
        <v>85</v>
      </c>
      <c r="V8" s="95">
        <v>2</v>
      </c>
      <c r="W8" s="94">
        <v>0</v>
      </c>
      <c r="X8" s="94" t="s">
        <v>85</v>
      </c>
      <c r="Y8" s="95">
        <v>0</v>
      </c>
      <c r="Z8" s="94">
        <v>5</v>
      </c>
      <c r="AA8" s="94" t="s">
        <v>85</v>
      </c>
      <c r="AB8" s="95">
        <v>1</v>
      </c>
      <c r="AC8" s="94">
        <v>2</v>
      </c>
      <c r="AD8" s="94" t="s">
        <v>85</v>
      </c>
      <c r="AE8" s="95">
        <v>1</v>
      </c>
      <c r="AF8" s="94">
        <v>3</v>
      </c>
      <c r="AG8" s="94" t="s">
        <v>85</v>
      </c>
      <c r="AH8" s="95">
        <v>1</v>
      </c>
      <c r="AI8" s="94"/>
      <c r="AJ8" s="94" t="s">
        <v>85</v>
      </c>
      <c r="AK8" s="95"/>
      <c r="AL8" s="180"/>
      <c r="AM8" s="180"/>
      <c r="AN8" s="180"/>
      <c r="AO8" s="180"/>
      <c r="AP8" s="182"/>
      <c r="AQ8" s="180"/>
      <c r="AR8" s="180"/>
      <c r="AS8" s="180"/>
      <c r="AT8" s="178"/>
    </row>
    <row r="9" spans="1:46" ht="19.5" customHeight="1" x14ac:dyDescent="0.15">
      <c r="A9" s="195" t="s">
        <v>88</v>
      </c>
      <c r="B9" s="203" t="s">
        <v>84</v>
      </c>
      <c r="C9" s="203"/>
      <c r="D9" s="204"/>
      <c r="E9" s="203" t="s">
        <v>201</v>
      </c>
      <c r="F9" s="203"/>
      <c r="G9" s="204"/>
      <c r="H9" s="203" t="s">
        <v>84</v>
      </c>
      <c r="I9" s="203"/>
      <c r="J9" s="204"/>
      <c r="K9" s="197" t="s">
        <v>82</v>
      </c>
      <c r="L9" s="198"/>
      <c r="M9" s="199"/>
      <c r="N9" s="203" t="s">
        <v>83</v>
      </c>
      <c r="O9" s="203"/>
      <c r="P9" s="204"/>
      <c r="Q9" s="203" t="s">
        <v>266</v>
      </c>
      <c r="R9" s="203"/>
      <c r="S9" s="204"/>
      <c r="T9" s="203" t="s">
        <v>83</v>
      </c>
      <c r="U9" s="203"/>
      <c r="V9" s="204"/>
      <c r="W9" s="203" t="s">
        <v>72</v>
      </c>
      <c r="X9" s="203"/>
      <c r="Y9" s="204"/>
      <c r="Z9" s="203" t="s">
        <v>83</v>
      </c>
      <c r="AA9" s="203"/>
      <c r="AB9" s="204"/>
      <c r="AC9" s="203" t="s">
        <v>185</v>
      </c>
      <c r="AD9" s="203"/>
      <c r="AE9" s="204"/>
      <c r="AF9" s="203" t="s">
        <v>83</v>
      </c>
      <c r="AG9" s="203"/>
      <c r="AH9" s="204"/>
      <c r="AI9" s="189"/>
      <c r="AJ9" s="190"/>
      <c r="AK9" s="191"/>
      <c r="AL9" s="179">
        <v>10</v>
      </c>
      <c r="AM9" s="179">
        <v>5</v>
      </c>
      <c r="AN9" s="179">
        <v>2</v>
      </c>
      <c r="AO9" s="179">
        <v>3</v>
      </c>
      <c r="AP9" s="181">
        <v>17</v>
      </c>
      <c r="AQ9" s="179">
        <f>SUM(B10,E10,H10,N10,Q10,T10,W10,Z10,AC10,AF10)</f>
        <v>18</v>
      </c>
      <c r="AR9" s="179">
        <f>SUM(D10,G10,J10,M10,P10,S10,V10,Y10,AB10,AE10,AH10)</f>
        <v>17</v>
      </c>
      <c r="AS9" s="179">
        <f t="shared" ref="AS9" si="2">AQ9-AR9</f>
        <v>1</v>
      </c>
      <c r="AT9" s="177">
        <v>5</v>
      </c>
    </row>
    <row r="10" spans="1:46" ht="19.5" customHeight="1" x14ac:dyDescent="0.15">
      <c r="A10" s="209"/>
      <c r="B10" s="94">
        <v>0</v>
      </c>
      <c r="C10" s="94" t="s">
        <v>85</v>
      </c>
      <c r="D10" s="95">
        <v>2</v>
      </c>
      <c r="E10" s="94">
        <v>2</v>
      </c>
      <c r="F10" s="94" t="s">
        <v>85</v>
      </c>
      <c r="G10" s="95">
        <v>2</v>
      </c>
      <c r="H10" s="94">
        <v>1</v>
      </c>
      <c r="I10" s="94" t="s">
        <v>85</v>
      </c>
      <c r="J10" s="95">
        <v>5</v>
      </c>
      <c r="K10" s="200"/>
      <c r="L10" s="201"/>
      <c r="M10" s="202"/>
      <c r="N10" s="94">
        <v>3</v>
      </c>
      <c r="O10" s="94" t="s">
        <v>85</v>
      </c>
      <c r="P10" s="95">
        <v>2</v>
      </c>
      <c r="Q10" s="94">
        <v>0</v>
      </c>
      <c r="R10" s="94" t="s">
        <v>85</v>
      </c>
      <c r="S10" s="95">
        <v>0</v>
      </c>
      <c r="T10" s="94">
        <v>1</v>
      </c>
      <c r="U10" s="94" t="s">
        <v>85</v>
      </c>
      <c r="V10" s="95">
        <v>0</v>
      </c>
      <c r="W10" s="94">
        <v>0</v>
      </c>
      <c r="X10" s="94" t="s">
        <v>85</v>
      </c>
      <c r="Y10" s="95">
        <v>4</v>
      </c>
      <c r="Z10" s="94">
        <v>4</v>
      </c>
      <c r="AA10" s="94" t="s">
        <v>85</v>
      </c>
      <c r="AB10" s="95">
        <v>0</v>
      </c>
      <c r="AC10" s="94">
        <v>5</v>
      </c>
      <c r="AD10" s="94" t="s">
        <v>85</v>
      </c>
      <c r="AE10" s="95">
        <v>2</v>
      </c>
      <c r="AF10" s="94">
        <v>2</v>
      </c>
      <c r="AG10" s="94" t="s">
        <v>85</v>
      </c>
      <c r="AH10" s="95">
        <v>0</v>
      </c>
      <c r="AI10" s="94"/>
      <c r="AJ10" s="94" t="s">
        <v>85</v>
      </c>
      <c r="AK10" s="95"/>
      <c r="AL10" s="180"/>
      <c r="AM10" s="180"/>
      <c r="AN10" s="180"/>
      <c r="AO10" s="180"/>
      <c r="AP10" s="182"/>
      <c r="AQ10" s="180"/>
      <c r="AR10" s="180"/>
      <c r="AS10" s="180"/>
      <c r="AT10" s="178"/>
    </row>
    <row r="11" spans="1:46" ht="19.5" customHeight="1" x14ac:dyDescent="0.15">
      <c r="A11" s="195" t="s">
        <v>89</v>
      </c>
      <c r="B11" s="203" t="s">
        <v>84</v>
      </c>
      <c r="C11" s="203"/>
      <c r="D11" s="204"/>
      <c r="E11" s="203" t="s">
        <v>172</v>
      </c>
      <c r="F11" s="203"/>
      <c r="G11" s="204"/>
      <c r="H11" s="203" t="s">
        <v>72</v>
      </c>
      <c r="I11" s="203"/>
      <c r="J11" s="204"/>
      <c r="K11" s="203" t="s">
        <v>72</v>
      </c>
      <c r="L11" s="203"/>
      <c r="M11" s="204"/>
      <c r="N11" s="197" t="s">
        <v>90</v>
      </c>
      <c r="O11" s="198"/>
      <c r="P11" s="199"/>
      <c r="Q11" s="203" t="s">
        <v>72</v>
      </c>
      <c r="R11" s="203"/>
      <c r="S11" s="204"/>
      <c r="T11" s="203" t="s">
        <v>83</v>
      </c>
      <c r="U11" s="203"/>
      <c r="V11" s="204"/>
      <c r="W11" s="203" t="s">
        <v>199</v>
      </c>
      <c r="X11" s="203"/>
      <c r="Y11" s="204"/>
      <c r="Z11" s="203" t="s">
        <v>183</v>
      </c>
      <c r="AA11" s="203"/>
      <c r="AB11" s="204"/>
      <c r="AC11" s="203" t="s">
        <v>91</v>
      </c>
      <c r="AD11" s="203"/>
      <c r="AE11" s="204"/>
      <c r="AF11" s="203" t="s">
        <v>72</v>
      </c>
      <c r="AG11" s="203"/>
      <c r="AH11" s="204"/>
      <c r="AI11" s="189"/>
      <c r="AJ11" s="190"/>
      <c r="AK11" s="191"/>
      <c r="AL11" s="179">
        <v>10</v>
      </c>
      <c r="AM11" s="179">
        <v>3</v>
      </c>
      <c r="AN11" s="179">
        <v>1</v>
      </c>
      <c r="AO11" s="179">
        <v>6</v>
      </c>
      <c r="AP11" s="181">
        <v>10</v>
      </c>
      <c r="AQ11" s="179">
        <f>SUM(B12,E12,H12,K12,Q12,T12,W12,Z12,AC12,AF12)</f>
        <v>15</v>
      </c>
      <c r="AR11" s="179">
        <f>SUM(D12,G12,J12,M12,P12,S12,V12,Y12,AB12,AE12,AH12)</f>
        <v>27</v>
      </c>
      <c r="AS11" s="179">
        <f t="shared" ref="AS11" si="3">AQ11-AR11</f>
        <v>-12</v>
      </c>
      <c r="AT11" s="177">
        <v>9</v>
      </c>
    </row>
    <row r="12" spans="1:46" ht="19.5" customHeight="1" x14ac:dyDescent="0.15">
      <c r="A12" s="209"/>
      <c r="B12" s="94">
        <v>0</v>
      </c>
      <c r="C12" s="94" t="s">
        <v>85</v>
      </c>
      <c r="D12" s="95">
        <v>2</v>
      </c>
      <c r="E12" s="94">
        <v>5</v>
      </c>
      <c r="F12" s="94" t="s">
        <v>92</v>
      </c>
      <c r="G12" s="95">
        <v>3</v>
      </c>
      <c r="H12" s="94">
        <v>0</v>
      </c>
      <c r="I12" s="94" t="s">
        <v>92</v>
      </c>
      <c r="J12" s="95">
        <v>5</v>
      </c>
      <c r="K12" s="94">
        <v>2</v>
      </c>
      <c r="L12" s="94" t="s">
        <v>92</v>
      </c>
      <c r="M12" s="95">
        <v>3</v>
      </c>
      <c r="N12" s="200"/>
      <c r="O12" s="201"/>
      <c r="P12" s="202"/>
      <c r="Q12" s="94">
        <v>0</v>
      </c>
      <c r="R12" s="94" t="s">
        <v>92</v>
      </c>
      <c r="S12" s="95">
        <v>4</v>
      </c>
      <c r="T12" s="94">
        <v>2</v>
      </c>
      <c r="U12" s="94" t="s">
        <v>92</v>
      </c>
      <c r="V12" s="95">
        <v>1</v>
      </c>
      <c r="W12" s="94">
        <v>1</v>
      </c>
      <c r="X12" s="94" t="s">
        <v>92</v>
      </c>
      <c r="Y12" s="95">
        <v>3</v>
      </c>
      <c r="Z12" s="94">
        <v>3</v>
      </c>
      <c r="AA12" s="94" t="s">
        <v>92</v>
      </c>
      <c r="AB12" s="95">
        <v>2</v>
      </c>
      <c r="AC12" s="94">
        <v>1</v>
      </c>
      <c r="AD12" s="94" t="s">
        <v>92</v>
      </c>
      <c r="AE12" s="95">
        <v>1</v>
      </c>
      <c r="AF12" s="94">
        <v>1</v>
      </c>
      <c r="AG12" s="94" t="s">
        <v>92</v>
      </c>
      <c r="AH12" s="95">
        <v>3</v>
      </c>
      <c r="AI12" s="94"/>
      <c r="AJ12" s="94" t="s">
        <v>92</v>
      </c>
      <c r="AK12" s="95"/>
      <c r="AL12" s="180"/>
      <c r="AM12" s="180"/>
      <c r="AN12" s="180"/>
      <c r="AO12" s="180"/>
      <c r="AP12" s="182"/>
      <c r="AQ12" s="180"/>
      <c r="AR12" s="180"/>
      <c r="AS12" s="180"/>
      <c r="AT12" s="178"/>
    </row>
    <row r="13" spans="1:46" ht="19.5" customHeight="1" x14ac:dyDescent="0.15">
      <c r="A13" s="195" t="s">
        <v>93</v>
      </c>
      <c r="B13" s="203" t="s">
        <v>170</v>
      </c>
      <c r="C13" s="203"/>
      <c r="D13" s="204"/>
      <c r="E13" s="203" t="s">
        <v>72</v>
      </c>
      <c r="F13" s="203"/>
      <c r="G13" s="204"/>
      <c r="H13" s="203" t="s">
        <v>94</v>
      </c>
      <c r="I13" s="203"/>
      <c r="J13" s="204"/>
      <c r="K13" s="203" t="s">
        <v>267</v>
      </c>
      <c r="L13" s="203"/>
      <c r="M13" s="204"/>
      <c r="N13" s="203" t="s">
        <v>83</v>
      </c>
      <c r="O13" s="203"/>
      <c r="P13" s="204"/>
      <c r="Q13" s="197" t="s">
        <v>90</v>
      </c>
      <c r="R13" s="198"/>
      <c r="S13" s="199"/>
      <c r="T13" s="203" t="s">
        <v>225</v>
      </c>
      <c r="U13" s="203"/>
      <c r="V13" s="204"/>
      <c r="W13" s="203" t="s">
        <v>72</v>
      </c>
      <c r="X13" s="203"/>
      <c r="Y13" s="204"/>
      <c r="Z13" s="203" t="s">
        <v>83</v>
      </c>
      <c r="AA13" s="203"/>
      <c r="AB13" s="204"/>
      <c r="AC13" s="203" t="s">
        <v>83</v>
      </c>
      <c r="AD13" s="203"/>
      <c r="AE13" s="204"/>
      <c r="AF13" s="203" t="s">
        <v>94</v>
      </c>
      <c r="AG13" s="203"/>
      <c r="AH13" s="204"/>
      <c r="AI13" s="189"/>
      <c r="AJ13" s="190"/>
      <c r="AK13" s="191"/>
      <c r="AL13" s="179">
        <v>10</v>
      </c>
      <c r="AM13" s="179">
        <v>3</v>
      </c>
      <c r="AN13" s="179">
        <v>3</v>
      </c>
      <c r="AO13" s="179">
        <v>4</v>
      </c>
      <c r="AP13" s="181">
        <v>12</v>
      </c>
      <c r="AQ13" s="179">
        <f>SUM(B14,E14,H14,K14,N14,T14,W14,Z14,AC14,AF14)</f>
        <v>14</v>
      </c>
      <c r="AR13" s="179">
        <f>SUM(D14,G14,J14,M14,P14,S14,V14,Y14,AB14,AE14,AH14)</f>
        <v>12</v>
      </c>
      <c r="AS13" s="179">
        <f t="shared" ref="AS13" si="4">AQ13-AR13</f>
        <v>2</v>
      </c>
      <c r="AT13" s="177">
        <v>6</v>
      </c>
    </row>
    <row r="14" spans="1:46" ht="19.5" customHeight="1" x14ac:dyDescent="0.15">
      <c r="A14" s="196"/>
      <c r="B14" s="94">
        <v>2</v>
      </c>
      <c r="C14" s="94" t="s">
        <v>85</v>
      </c>
      <c r="D14" s="95">
        <v>2</v>
      </c>
      <c r="E14" s="94">
        <v>0</v>
      </c>
      <c r="F14" s="94" t="s">
        <v>92</v>
      </c>
      <c r="G14" s="95">
        <v>3</v>
      </c>
      <c r="H14" s="94">
        <v>0</v>
      </c>
      <c r="I14" s="94" t="s">
        <v>92</v>
      </c>
      <c r="J14" s="95">
        <v>1</v>
      </c>
      <c r="K14" s="94">
        <v>0</v>
      </c>
      <c r="L14" s="94" t="s">
        <v>92</v>
      </c>
      <c r="M14" s="95">
        <v>0</v>
      </c>
      <c r="N14" s="94">
        <v>4</v>
      </c>
      <c r="O14" s="94" t="s">
        <v>92</v>
      </c>
      <c r="P14" s="95">
        <v>0</v>
      </c>
      <c r="Q14" s="200"/>
      <c r="R14" s="201"/>
      <c r="S14" s="202"/>
      <c r="T14" s="94">
        <v>1</v>
      </c>
      <c r="U14" s="94" t="s">
        <v>92</v>
      </c>
      <c r="V14" s="95">
        <v>1</v>
      </c>
      <c r="W14" s="94">
        <v>1</v>
      </c>
      <c r="X14" s="94" t="s">
        <v>92</v>
      </c>
      <c r="Y14" s="95">
        <v>3</v>
      </c>
      <c r="Z14" s="94">
        <v>2</v>
      </c>
      <c r="AA14" s="94" t="s">
        <v>92</v>
      </c>
      <c r="AB14" s="95">
        <v>0</v>
      </c>
      <c r="AC14" s="94">
        <v>4</v>
      </c>
      <c r="AD14" s="94" t="s">
        <v>92</v>
      </c>
      <c r="AE14" s="95">
        <v>1</v>
      </c>
      <c r="AF14" s="94">
        <v>0</v>
      </c>
      <c r="AG14" s="94" t="s">
        <v>92</v>
      </c>
      <c r="AH14" s="95">
        <v>1</v>
      </c>
      <c r="AI14" s="94"/>
      <c r="AJ14" s="94" t="s">
        <v>92</v>
      </c>
      <c r="AK14" s="95"/>
      <c r="AL14" s="180"/>
      <c r="AM14" s="180"/>
      <c r="AN14" s="180"/>
      <c r="AO14" s="180"/>
      <c r="AP14" s="182"/>
      <c r="AQ14" s="180"/>
      <c r="AR14" s="180"/>
      <c r="AS14" s="180"/>
      <c r="AT14" s="178"/>
    </row>
    <row r="15" spans="1:46" ht="19.5" customHeight="1" x14ac:dyDescent="0.15">
      <c r="A15" s="195" t="s">
        <v>95</v>
      </c>
      <c r="B15" s="203" t="s">
        <v>96</v>
      </c>
      <c r="C15" s="203"/>
      <c r="D15" s="204"/>
      <c r="E15" s="203" t="s">
        <v>72</v>
      </c>
      <c r="F15" s="203"/>
      <c r="G15" s="204"/>
      <c r="H15" s="203" t="s">
        <v>94</v>
      </c>
      <c r="I15" s="203"/>
      <c r="J15" s="204"/>
      <c r="K15" s="203" t="s">
        <v>84</v>
      </c>
      <c r="L15" s="203"/>
      <c r="M15" s="204"/>
      <c r="N15" s="203" t="s">
        <v>72</v>
      </c>
      <c r="O15" s="203"/>
      <c r="P15" s="204"/>
      <c r="Q15" s="203" t="s">
        <v>91</v>
      </c>
      <c r="R15" s="203"/>
      <c r="S15" s="204"/>
      <c r="T15" s="197" t="s">
        <v>90</v>
      </c>
      <c r="U15" s="198"/>
      <c r="V15" s="199"/>
      <c r="W15" s="203" t="s">
        <v>173</v>
      </c>
      <c r="X15" s="203"/>
      <c r="Y15" s="204"/>
      <c r="Z15" s="203" t="s">
        <v>83</v>
      </c>
      <c r="AA15" s="203"/>
      <c r="AB15" s="204"/>
      <c r="AC15" s="203" t="s">
        <v>264</v>
      </c>
      <c r="AD15" s="203"/>
      <c r="AE15" s="204"/>
      <c r="AF15" s="203" t="s">
        <v>83</v>
      </c>
      <c r="AG15" s="203"/>
      <c r="AH15" s="204"/>
      <c r="AI15" s="189"/>
      <c r="AJ15" s="190"/>
      <c r="AK15" s="191"/>
      <c r="AL15" s="179">
        <v>10</v>
      </c>
      <c r="AM15" s="179">
        <v>3</v>
      </c>
      <c r="AN15" s="179">
        <v>1</v>
      </c>
      <c r="AO15" s="179">
        <v>6</v>
      </c>
      <c r="AP15" s="181">
        <v>10</v>
      </c>
      <c r="AQ15" s="179">
        <f>SUM(B16,E16,H16,K16,N16,Q16,W16,Z16,AC16,AF16)</f>
        <v>16</v>
      </c>
      <c r="AR15" s="179">
        <f>SUM(D16,G16,J16,M16,P16,S16,V16,Y16,AB16,AE16,AH16)</f>
        <v>21</v>
      </c>
      <c r="AS15" s="179">
        <f t="shared" ref="AS15" si="5">AQ15-AR15</f>
        <v>-5</v>
      </c>
      <c r="AT15" s="177">
        <v>8</v>
      </c>
    </row>
    <row r="16" spans="1:46" ht="19.5" customHeight="1" x14ac:dyDescent="0.15">
      <c r="A16" s="196"/>
      <c r="B16" s="94">
        <v>2</v>
      </c>
      <c r="C16" s="94" t="s">
        <v>92</v>
      </c>
      <c r="D16" s="95">
        <v>1</v>
      </c>
      <c r="E16" s="94">
        <v>2</v>
      </c>
      <c r="F16" s="94" t="s">
        <v>92</v>
      </c>
      <c r="G16" s="95">
        <v>6</v>
      </c>
      <c r="H16" s="94">
        <v>2</v>
      </c>
      <c r="I16" s="94" t="s">
        <v>92</v>
      </c>
      <c r="J16" s="95">
        <v>4</v>
      </c>
      <c r="K16" s="94">
        <v>0</v>
      </c>
      <c r="L16" s="94" t="s">
        <v>92</v>
      </c>
      <c r="M16" s="95">
        <v>1</v>
      </c>
      <c r="N16" s="94">
        <v>1</v>
      </c>
      <c r="O16" s="94" t="s">
        <v>92</v>
      </c>
      <c r="P16" s="95">
        <v>2</v>
      </c>
      <c r="Q16" s="94">
        <v>1</v>
      </c>
      <c r="R16" s="94" t="s">
        <v>92</v>
      </c>
      <c r="S16" s="95">
        <v>1</v>
      </c>
      <c r="T16" s="200"/>
      <c r="U16" s="201"/>
      <c r="V16" s="202"/>
      <c r="W16" s="94">
        <v>0</v>
      </c>
      <c r="X16" s="94" t="s">
        <v>92</v>
      </c>
      <c r="Y16" s="95">
        <v>1</v>
      </c>
      <c r="Z16" s="94">
        <v>2</v>
      </c>
      <c r="AA16" s="94" t="s">
        <v>92</v>
      </c>
      <c r="AB16" s="95">
        <v>1</v>
      </c>
      <c r="AC16" s="94">
        <v>2</v>
      </c>
      <c r="AD16" s="94" t="s">
        <v>92</v>
      </c>
      <c r="AE16" s="95">
        <v>3</v>
      </c>
      <c r="AF16" s="94">
        <v>4</v>
      </c>
      <c r="AG16" s="94" t="s">
        <v>92</v>
      </c>
      <c r="AH16" s="95">
        <v>1</v>
      </c>
      <c r="AI16" s="94"/>
      <c r="AJ16" s="94" t="s">
        <v>92</v>
      </c>
      <c r="AK16" s="95"/>
      <c r="AL16" s="180"/>
      <c r="AM16" s="180"/>
      <c r="AN16" s="180"/>
      <c r="AO16" s="180"/>
      <c r="AP16" s="182"/>
      <c r="AQ16" s="180"/>
      <c r="AR16" s="180"/>
      <c r="AS16" s="180"/>
      <c r="AT16" s="178"/>
    </row>
    <row r="17" spans="1:46" ht="19.5" customHeight="1" x14ac:dyDescent="0.15">
      <c r="A17" s="206" t="s">
        <v>97</v>
      </c>
      <c r="B17" s="203" t="s">
        <v>72</v>
      </c>
      <c r="C17" s="203"/>
      <c r="D17" s="204"/>
      <c r="E17" s="203" t="s">
        <v>94</v>
      </c>
      <c r="F17" s="203"/>
      <c r="G17" s="204"/>
      <c r="H17" s="203" t="s">
        <v>225</v>
      </c>
      <c r="I17" s="203"/>
      <c r="J17" s="204"/>
      <c r="K17" s="203" t="s">
        <v>83</v>
      </c>
      <c r="L17" s="203"/>
      <c r="M17" s="204"/>
      <c r="N17" s="203" t="s">
        <v>200</v>
      </c>
      <c r="O17" s="203"/>
      <c r="P17" s="204"/>
      <c r="Q17" s="203" t="s">
        <v>83</v>
      </c>
      <c r="R17" s="203"/>
      <c r="S17" s="204"/>
      <c r="T17" s="203" t="s">
        <v>83</v>
      </c>
      <c r="U17" s="203"/>
      <c r="V17" s="204"/>
      <c r="W17" s="197" t="s">
        <v>90</v>
      </c>
      <c r="X17" s="198"/>
      <c r="Y17" s="199"/>
      <c r="Z17" s="203" t="s">
        <v>83</v>
      </c>
      <c r="AA17" s="203"/>
      <c r="AB17" s="204"/>
      <c r="AC17" s="203" t="s">
        <v>83</v>
      </c>
      <c r="AD17" s="203"/>
      <c r="AE17" s="204"/>
      <c r="AF17" s="203" t="s">
        <v>83</v>
      </c>
      <c r="AG17" s="203"/>
      <c r="AH17" s="204"/>
      <c r="AI17" s="189"/>
      <c r="AJ17" s="190"/>
      <c r="AK17" s="191"/>
      <c r="AL17" s="179">
        <v>10</v>
      </c>
      <c r="AM17" s="179">
        <v>7</v>
      </c>
      <c r="AN17" s="179">
        <v>1</v>
      </c>
      <c r="AO17" s="179">
        <v>2</v>
      </c>
      <c r="AP17" s="181">
        <v>22</v>
      </c>
      <c r="AQ17" s="179">
        <f>SUM(B18,E18,H18,K18,N18,Q18,T18,Z18,AC18,AF18)</f>
        <v>21</v>
      </c>
      <c r="AR17" s="179">
        <f>SUM(D18,G18,J18,M18,P18,S18,V18,Y18,AB18,AE18,AH18)</f>
        <v>9</v>
      </c>
      <c r="AS17" s="179">
        <f t="shared" ref="AS17" si="6">AQ17-AR17</f>
        <v>12</v>
      </c>
      <c r="AT17" s="177">
        <v>3</v>
      </c>
    </row>
    <row r="18" spans="1:46" ht="19.5" customHeight="1" x14ac:dyDescent="0.15">
      <c r="A18" s="207"/>
      <c r="B18" s="94">
        <v>1</v>
      </c>
      <c r="C18" s="94" t="s">
        <v>92</v>
      </c>
      <c r="D18" s="95">
        <v>2</v>
      </c>
      <c r="E18" s="94">
        <v>0</v>
      </c>
      <c r="F18" s="94" t="s">
        <v>92</v>
      </c>
      <c r="G18" s="95">
        <v>3</v>
      </c>
      <c r="H18" s="94">
        <v>0</v>
      </c>
      <c r="I18" s="94" t="s">
        <v>92</v>
      </c>
      <c r="J18" s="95">
        <v>0</v>
      </c>
      <c r="K18" s="94">
        <v>4</v>
      </c>
      <c r="L18" s="94" t="s">
        <v>92</v>
      </c>
      <c r="M18" s="95">
        <v>0</v>
      </c>
      <c r="N18" s="94">
        <v>3</v>
      </c>
      <c r="O18" s="94" t="s">
        <v>92</v>
      </c>
      <c r="P18" s="95">
        <v>1</v>
      </c>
      <c r="Q18" s="94">
        <v>3</v>
      </c>
      <c r="R18" s="94" t="s">
        <v>92</v>
      </c>
      <c r="S18" s="95">
        <v>1</v>
      </c>
      <c r="T18" s="94">
        <v>1</v>
      </c>
      <c r="U18" s="94" t="s">
        <v>92</v>
      </c>
      <c r="V18" s="95">
        <v>0</v>
      </c>
      <c r="W18" s="200"/>
      <c r="X18" s="201"/>
      <c r="Y18" s="202"/>
      <c r="Z18" s="94">
        <v>5</v>
      </c>
      <c r="AA18" s="94" t="s">
        <v>92</v>
      </c>
      <c r="AB18" s="95">
        <v>0</v>
      </c>
      <c r="AC18" s="94">
        <v>3</v>
      </c>
      <c r="AD18" s="94" t="s">
        <v>92</v>
      </c>
      <c r="AE18" s="95">
        <v>2</v>
      </c>
      <c r="AF18" s="94">
        <v>1</v>
      </c>
      <c r="AG18" s="94" t="s">
        <v>92</v>
      </c>
      <c r="AH18" s="95">
        <v>0</v>
      </c>
      <c r="AI18" s="94"/>
      <c r="AJ18" s="94" t="s">
        <v>92</v>
      </c>
      <c r="AK18" s="95"/>
      <c r="AL18" s="180"/>
      <c r="AM18" s="180"/>
      <c r="AN18" s="180"/>
      <c r="AO18" s="180"/>
      <c r="AP18" s="182"/>
      <c r="AQ18" s="180"/>
      <c r="AR18" s="180"/>
      <c r="AS18" s="180"/>
      <c r="AT18" s="178"/>
    </row>
    <row r="19" spans="1:46" ht="19.5" customHeight="1" x14ac:dyDescent="0.15">
      <c r="A19" s="195" t="s">
        <v>98</v>
      </c>
      <c r="B19" s="203" t="s">
        <v>72</v>
      </c>
      <c r="C19" s="203"/>
      <c r="D19" s="204"/>
      <c r="E19" s="203" t="s">
        <v>94</v>
      </c>
      <c r="F19" s="203"/>
      <c r="G19" s="204"/>
      <c r="H19" s="203" t="s">
        <v>84</v>
      </c>
      <c r="I19" s="203"/>
      <c r="J19" s="204"/>
      <c r="K19" s="203" t="s">
        <v>72</v>
      </c>
      <c r="L19" s="203"/>
      <c r="M19" s="204"/>
      <c r="N19" s="203" t="s">
        <v>72</v>
      </c>
      <c r="O19" s="203"/>
      <c r="P19" s="204"/>
      <c r="Q19" s="203" t="s">
        <v>217</v>
      </c>
      <c r="R19" s="203"/>
      <c r="S19" s="204"/>
      <c r="T19" s="203" t="s">
        <v>84</v>
      </c>
      <c r="U19" s="203"/>
      <c r="V19" s="204"/>
      <c r="W19" s="203" t="s">
        <v>72</v>
      </c>
      <c r="X19" s="203"/>
      <c r="Y19" s="204"/>
      <c r="Z19" s="197" t="s">
        <v>90</v>
      </c>
      <c r="AA19" s="198"/>
      <c r="AB19" s="199"/>
      <c r="AC19" s="203" t="s">
        <v>83</v>
      </c>
      <c r="AD19" s="203"/>
      <c r="AE19" s="204"/>
      <c r="AF19" s="203" t="s">
        <v>72</v>
      </c>
      <c r="AG19" s="203"/>
      <c r="AH19" s="204"/>
      <c r="AI19" s="189"/>
      <c r="AJ19" s="190"/>
      <c r="AK19" s="191"/>
      <c r="AL19" s="179">
        <v>10</v>
      </c>
      <c r="AM19" s="179">
        <v>1</v>
      </c>
      <c r="AN19" s="179">
        <v>0</v>
      </c>
      <c r="AO19" s="179">
        <v>9</v>
      </c>
      <c r="AP19" s="181">
        <v>3</v>
      </c>
      <c r="AQ19" s="179">
        <f>SUM(B20,E20,H20,K20,N20,Q20,T20,W20,AC20,AF20)</f>
        <v>8</v>
      </c>
      <c r="AR19" s="179">
        <f>SUM(D20,G20,J20,M20,P20,S20,V20,Y20,AB20,AE20,AH20)</f>
        <v>30</v>
      </c>
      <c r="AS19" s="179">
        <f t="shared" ref="AS19" si="7">AQ19-AR19</f>
        <v>-22</v>
      </c>
      <c r="AT19" s="177">
        <v>11</v>
      </c>
    </row>
    <row r="20" spans="1:46" ht="19.5" customHeight="1" x14ac:dyDescent="0.15">
      <c r="A20" s="196"/>
      <c r="B20" s="94">
        <v>0</v>
      </c>
      <c r="C20" s="94" t="s">
        <v>92</v>
      </c>
      <c r="D20" s="95">
        <v>3</v>
      </c>
      <c r="E20" s="94">
        <v>0</v>
      </c>
      <c r="F20" s="94" t="s">
        <v>92</v>
      </c>
      <c r="G20" s="95">
        <v>2</v>
      </c>
      <c r="H20" s="94">
        <v>1</v>
      </c>
      <c r="I20" s="94" t="s">
        <v>92</v>
      </c>
      <c r="J20" s="95">
        <v>5</v>
      </c>
      <c r="K20" s="94">
        <v>0</v>
      </c>
      <c r="L20" s="94" t="s">
        <v>92</v>
      </c>
      <c r="M20" s="95">
        <v>4</v>
      </c>
      <c r="N20" s="94">
        <v>2</v>
      </c>
      <c r="O20" s="94" t="s">
        <v>92</v>
      </c>
      <c r="P20" s="95">
        <v>3</v>
      </c>
      <c r="Q20" s="94">
        <v>0</v>
      </c>
      <c r="R20" s="94" t="s">
        <v>92</v>
      </c>
      <c r="S20" s="95">
        <v>2</v>
      </c>
      <c r="T20" s="94">
        <v>1</v>
      </c>
      <c r="U20" s="94" t="s">
        <v>92</v>
      </c>
      <c r="V20" s="95">
        <v>2</v>
      </c>
      <c r="W20" s="94">
        <v>0</v>
      </c>
      <c r="X20" s="94" t="s">
        <v>92</v>
      </c>
      <c r="Y20" s="95">
        <v>5</v>
      </c>
      <c r="Z20" s="200"/>
      <c r="AA20" s="201"/>
      <c r="AB20" s="202"/>
      <c r="AC20" s="94">
        <v>4</v>
      </c>
      <c r="AD20" s="94" t="s">
        <v>92</v>
      </c>
      <c r="AE20" s="95">
        <v>2</v>
      </c>
      <c r="AF20" s="94">
        <v>0</v>
      </c>
      <c r="AG20" s="94" t="s">
        <v>92</v>
      </c>
      <c r="AH20" s="95">
        <v>2</v>
      </c>
      <c r="AI20" s="94"/>
      <c r="AJ20" s="94" t="s">
        <v>92</v>
      </c>
      <c r="AK20" s="95"/>
      <c r="AL20" s="180"/>
      <c r="AM20" s="180"/>
      <c r="AN20" s="180"/>
      <c r="AO20" s="180"/>
      <c r="AP20" s="182"/>
      <c r="AQ20" s="180"/>
      <c r="AR20" s="180"/>
      <c r="AS20" s="180"/>
      <c r="AT20" s="178"/>
    </row>
    <row r="21" spans="1:46" ht="19.5" customHeight="1" x14ac:dyDescent="0.15">
      <c r="A21" s="195" t="s">
        <v>176</v>
      </c>
      <c r="B21" s="203" t="s">
        <v>72</v>
      </c>
      <c r="C21" s="203"/>
      <c r="D21" s="204"/>
      <c r="E21" s="203" t="s">
        <v>84</v>
      </c>
      <c r="F21" s="203"/>
      <c r="G21" s="204"/>
      <c r="H21" s="203" t="s">
        <v>84</v>
      </c>
      <c r="I21" s="203"/>
      <c r="J21" s="204"/>
      <c r="K21" s="203" t="s">
        <v>184</v>
      </c>
      <c r="L21" s="203"/>
      <c r="M21" s="204"/>
      <c r="N21" s="203" t="s">
        <v>91</v>
      </c>
      <c r="O21" s="203"/>
      <c r="P21" s="204"/>
      <c r="Q21" s="203" t="s">
        <v>72</v>
      </c>
      <c r="R21" s="203"/>
      <c r="S21" s="204"/>
      <c r="T21" s="203" t="s">
        <v>83</v>
      </c>
      <c r="U21" s="203"/>
      <c r="V21" s="204"/>
      <c r="W21" s="203" t="s">
        <v>72</v>
      </c>
      <c r="X21" s="203"/>
      <c r="Y21" s="204"/>
      <c r="Z21" s="203" t="s">
        <v>233</v>
      </c>
      <c r="AA21" s="203"/>
      <c r="AB21" s="204"/>
      <c r="AC21" s="197" t="s">
        <v>90</v>
      </c>
      <c r="AD21" s="198"/>
      <c r="AE21" s="199"/>
      <c r="AF21" s="203" t="s">
        <v>94</v>
      </c>
      <c r="AG21" s="203"/>
      <c r="AH21" s="204"/>
      <c r="AI21" s="189"/>
      <c r="AJ21" s="190"/>
      <c r="AK21" s="191"/>
      <c r="AL21" s="179">
        <v>10</v>
      </c>
      <c r="AM21" s="179">
        <v>1</v>
      </c>
      <c r="AN21" s="179">
        <v>1</v>
      </c>
      <c r="AO21" s="179">
        <v>8</v>
      </c>
      <c r="AP21" s="181">
        <v>4</v>
      </c>
      <c r="AQ21" s="179">
        <f>SUM(B22,E22,H22,K22,N22,Q22,T22,W22,Z22,AF22)</f>
        <v>12</v>
      </c>
      <c r="AR21" s="179">
        <f>SUM(D22,G22,J22,M22,P22,S22,V22,Y22,AB22,AE22,AH22)</f>
        <v>26</v>
      </c>
      <c r="AS21" s="179">
        <f t="shared" ref="AS21" si="8">AQ21-AR21</f>
        <v>-14</v>
      </c>
      <c r="AT21" s="177">
        <v>10</v>
      </c>
    </row>
    <row r="22" spans="1:46" ht="19.5" customHeight="1" x14ac:dyDescent="0.15">
      <c r="A22" s="196"/>
      <c r="B22" s="94">
        <v>0</v>
      </c>
      <c r="C22" s="94" t="s">
        <v>92</v>
      </c>
      <c r="D22" s="95">
        <v>3</v>
      </c>
      <c r="E22" s="94">
        <v>0</v>
      </c>
      <c r="F22" s="94" t="s">
        <v>92</v>
      </c>
      <c r="G22" s="95">
        <v>1</v>
      </c>
      <c r="H22" s="94">
        <v>1</v>
      </c>
      <c r="I22" s="94" t="s">
        <v>92</v>
      </c>
      <c r="J22" s="95">
        <v>2</v>
      </c>
      <c r="K22" s="94">
        <v>2</v>
      </c>
      <c r="L22" s="94" t="s">
        <v>92</v>
      </c>
      <c r="M22" s="95">
        <v>5</v>
      </c>
      <c r="N22" s="94">
        <v>1</v>
      </c>
      <c r="O22" s="94" t="s">
        <v>92</v>
      </c>
      <c r="P22" s="95">
        <v>1</v>
      </c>
      <c r="Q22" s="94">
        <v>1</v>
      </c>
      <c r="R22" s="94" t="s">
        <v>92</v>
      </c>
      <c r="S22" s="95">
        <v>4</v>
      </c>
      <c r="T22" s="94">
        <v>3</v>
      </c>
      <c r="U22" s="94" t="s">
        <v>92</v>
      </c>
      <c r="V22" s="95">
        <v>2</v>
      </c>
      <c r="W22" s="94">
        <v>2</v>
      </c>
      <c r="X22" s="94" t="s">
        <v>92</v>
      </c>
      <c r="Y22" s="95">
        <v>3</v>
      </c>
      <c r="Z22" s="94">
        <v>2</v>
      </c>
      <c r="AA22" s="94" t="s">
        <v>92</v>
      </c>
      <c r="AB22" s="95">
        <v>4</v>
      </c>
      <c r="AC22" s="200"/>
      <c r="AD22" s="201"/>
      <c r="AE22" s="202"/>
      <c r="AF22" s="94">
        <v>0</v>
      </c>
      <c r="AG22" s="94" t="s">
        <v>92</v>
      </c>
      <c r="AH22" s="95">
        <v>1</v>
      </c>
      <c r="AI22" s="94"/>
      <c r="AJ22" s="94" t="s">
        <v>92</v>
      </c>
      <c r="AK22" s="95"/>
      <c r="AL22" s="180"/>
      <c r="AM22" s="180"/>
      <c r="AN22" s="180"/>
      <c r="AO22" s="180"/>
      <c r="AP22" s="182"/>
      <c r="AQ22" s="180"/>
      <c r="AR22" s="180"/>
      <c r="AS22" s="180"/>
      <c r="AT22" s="178"/>
    </row>
    <row r="23" spans="1:46" ht="19.5" customHeight="1" x14ac:dyDescent="0.15">
      <c r="A23" s="195" t="s">
        <v>99</v>
      </c>
      <c r="B23" s="203" t="s">
        <v>84</v>
      </c>
      <c r="C23" s="203"/>
      <c r="D23" s="204"/>
      <c r="E23" s="203" t="s">
        <v>72</v>
      </c>
      <c r="F23" s="203"/>
      <c r="G23" s="204"/>
      <c r="H23" s="203" t="s">
        <v>184</v>
      </c>
      <c r="I23" s="203"/>
      <c r="J23" s="204"/>
      <c r="K23" s="203" t="s">
        <v>72</v>
      </c>
      <c r="L23" s="203"/>
      <c r="M23" s="204"/>
      <c r="N23" s="203" t="s">
        <v>83</v>
      </c>
      <c r="O23" s="203"/>
      <c r="P23" s="204"/>
      <c r="Q23" s="203" t="s">
        <v>96</v>
      </c>
      <c r="R23" s="203"/>
      <c r="S23" s="204"/>
      <c r="T23" s="203" t="s">
        <v>72</v>
      </c>
      <c r="U23" s="203"/>
      <c r="V23" s="204"/>
      <c r="W23" s="203" t="s">
        <v>72</v>
      </c>
      <c r="X23" s="203"/>
      <c r="Y23" s="204"/>
      <c r="Z23" s="203" t="s">
        <v>152</v>
      </c>
      <c r="AA23" s="203"/>
      <c r="AB23" s="204"/>
      <c r="AC23" s="203" t="s">
        <v>96</v>
      </c>
      <c r="AD23" s="203"/>
      <c r="AE23" s="204"/>
      <c r="AF23" s="197" t="s">
        <v>90</v>
      </c>
      <c r="AG23" s="198"/>
      <c r="AH23" s="199"/>
      <c r="AI23" s="189"/>
      <c r="AJ23" s="190"/>
      <c r="AK23" s="191"/>
      <c r="AL23" s="179">
        <v>10</v>
      </c>
      <c r="AM23" s="179">
        <v>4</v>
      </c>
      <c r="AN23" s="179">
        <v>0</v>
      </c>
      <c r="AO23" s="179">
        <v>6</v>
      </c>
      <c r="AP23" s="181">
        <v>12</v>
      </c>
      <c r="AQ23" s="179">
        <f>SUM(B24,E24,H24,K24,N24,Q24,T24,W24,Z24,AC24)</f>
        <v>9</v>
      </c>
      <c r="AR23" s="179">
        <f>SUM(D24,G24,J24,M24,P24,S24,V24,Y24,AB24,AE24,AH24)</f>
        <v>23</v>
      </c>
      <c r="AS23" s="179">
        <f t="shared" ref="AS23" si="9">AQ23-AR23</f>
        <v>-14</v>
      </c>
      <c r="AT23" s="177">
        <v>7</v>
      </c>
    </row>
    <row r="24" spans="1:46" ht="19.5" customHeight="1" x14ac:dyDescent="0.15">
      <c r="A24" s="196"/>
      <c r="B24" s="94">
        <v>0</v>
      </c>
      <c r="C24" s="94" t="s">
        <v>92</v>
      </c>
      <c r="D24" s="95">
        <v>2</v>
      </c>
      <c r="E24" s="94">
        <v>0</v>
      </c>
      <c r="F24" s="94" t="s">
        <v>92</v>
      </c>
      <c r="G24" s="95">
        <v>10</v>
      </c>
      <c r="H24" s="94">
        <v>1</v>
      </c>
      <c r="I24" s="94" t="s">
        <v>92</v>
      </c>
      <c r="J24" s="95">
        <v>3</v>
      </c>
      <c r="K24" s="94">
        <v>0</v>
      </c>
      <c r="L24" s="94" t="s">
        <v>92</v>
      </c>
      <c r="M24" s="95">
        <v>2</v>
      </c>
      <c r="N24" s="94">
        <v>3</v>
      </c>
      <c r="O24" s="94" t="s">
        <v>92</v>
      </c>
      <c r="P24" s="95">
        <v>1</v>
      </c>
      <c r="Q24" s="94">
        <v>1</v>
      </c>
      <c r="R24" s="94" t="s">
        <v>92</v>
      </c>
      <c r="S24" s="95">
        <v>0</v>
      </c>
      <c r="T24" s="94">
        <v>1</v>
      </c>
      <c r="U24" s="94" t="s">
        <v>92</v>
      </c>
      <c r="V24" s="95">
        <v>4</v>
      </c>
      <c r="W24" s="94">
        <v>0</v>
      </c>
      <c r="X24" s="94" t="s">
        <v>92</v>
      </c>
      <c r="Y24" s="95">
        <v>1</v>
      </c>
      <c r="Z24" s="94">
        <v>2</v>
      </c>
      <c r="AA24" s="94" t="s">
        <v>92</v>
      </c>
      <c r="AB24" s="95">
        <v>0</v>
      </c>
      <c r="AC24" s="94">
        <v>1</v>
      </c>
      <c r="AD24" s="94" t="s">
        <v>92</v>
      </c>
      <c r="AE24" s="95">
        <v>0</v>
      </c>
      <c r="AF24" s="200"/>
      <c r="AG24" s="201"/>
      <c r="AH24" s="202"/>
      <c r="AI24" s="94"/>
      <c r="AJ24" s="94" t="s">
        <v>92</v>
      </c>
      <c r="AK24" s="95"/>
      <c r="AL24" s="180"/>
      <c r="AM24" s="180"/>
      <c r="AN24" s="180"/>
      <c r="AO24" s="180"/>
      <c r="AP24" s="182"/>
      <c r="AQ24" s="180"/>
      <c r="AR24" s="180"/>
      <c r="AS24" s="180"/>
      <c r="AT24" s="178"/>
    </row>
    <row r="25" spans="1:46" ht="19.5" hidden="1" customHeight="1" x14ac:dyDescent="0.15">
      <c r="A25" s="195"/>
      <c r="B25" s="189"/>
      <c r="C25" s="190"/>
      <c r="D25" s="191"/>
      <c r="E25" s="189"/>
      <c r="F25" s="190"/>
      <c r="G25" s="191"/>
      <c r="H25" s="189"/>
      <c r="I25" s="190"/>
      <c r="J25" s="191"/>
      <c r="K25" s="189"/>
      <c r="L25" s="190"/>
      <c r="M25" s="191"/>
      <c r="N25" s="189"/>
      <c r="O25" s="190"/>
      <c r="P25" s="191"/>
      <c r="Q25" s="189"/>
      <c r="R25" s="190"/>
      <c r="S25" s="191"/>
      <c r="T25" s="189"/>
      <c r="U25" s="190"/>
      <c r="V25" s="191"/>
      <c r="W25" s="189"/>
      <c r="X25" s="190"/>
      <c r="Y25" s="191"/>
      <c r="Z25" s="189"/>
      <c r="AA25" s="190"/>
      <c r="AB25" s="191"/>
      <c r="AC25" s="189"/>
      <c r="AD25" s="190"/>
      <c r="AE25" s="191"/>
      <c r="AF25" s="189"/>
      <c r="AG25" s="190"/>
      <c r="AH25" s="191"/>
      <c r="AI25" s="197" t="s">
        <v>90</v>
      </c>
      <c r="AJ25" s="198"/>
      <c r="AK25" s="199"/>
      <c r="AL25" s="179"/>
      <c r="AM25" s="179"/>
      <c r="AN25" s="179"/>
      <c r="AO25" s="179"/>
      <c r="AP25" s="181"/>
      <c r="AQ25" s="179">
        <f>SUM(B26,,E26,H26,K26,N26,Q26,T26,W26,Z26,AC26,AF26)</f>
        <v>0</v>
      </c>
      <c r="AR25" s="179">
        <f>SUM(D26,,G26,J26,M26,P26,S26,V26,Y26,AB26,AE26,AH26)</f>
        <v>0</v>
      </c>
      <c r="AS25" s="179">
        <f t="shared" ref="AS25" si="10">AQ25-AR25</f>
        <v>0</v>
      </c>
      <c r="AT25" s="177"/>
    </row>
    <row r="26" spans="1:46" ht="19.5" hidden="1" customHeight="1" x14ac:dyDescent="0.15">
      <c r="A26" s="196"/>
      <c r="B26" s="94"/>
      <c r="C26" s="94" t="s">
        <v>92</v>
      </c>
      <c r="D26" s="95"/>
      <c r="E26" s="94"/>
      <c r="F26" s="94" t="s">
        <v>92</v>
      </c>
      <c r="G26" s="95"/>
      <c r="H26" s="94"/>
      <c r="I26" s="94" t="s">
        <v>92</v>
      </c>
      <c r="J26" s="95"/>
      <c r="K26" s="94"/>
      <c r="L26" s="94" t="s">
        <v>92</v>
      </c>
      <c r="M26" s="95"/>
      <c r="N26" s="94"/>
      <c r="O26" s="94" t="s">
        <v>92</v>
      </c>
      <c r="P26" s="95"/>
      <c r="Q26" s="94"/>
      <c r="R26" s="94" t="s">
        <v>92</v>
      </c>
      <c r="S26" s="95"/>
      <c r="T26" s="94"/>
      <c r="U26" s="94" t="s">
        <v>92</v>
      </c>
      <c r="V26" s="95"/>
      <c r="W26" s="94"/>
      <c r="X26" s="94" t="s">
        <v>92</v>
      </c>
      <c r="Y26" s="95"/>
      <c r="Z26" s="94"/>
      <c r="AA26" s="94" t="s">
        <v>92</v>
      </c>
      <c r="AB26" s="95"/>
      <c r="AC26" s="94"/>
      <c r="AD26" s="94" t="s">
        <v>92</v>
      </c>
      <c r="AE26" s="95"/>
      <c r="AF26" s="94"/>
      <c r="AG26" s="94" t="s">
        <v>92</v>
      </c>
      <c r="AH26" s="95"/>
      <c r="AI26" s="200"/>
      <c r="AJ26" s="201"/>
      <c r="AK26" s="202"/>
      <c r="AL26" s="193"/>
      <c r="AM26" s="193"/>
      <c r="AN26" s="193"/>
      <c r="AO26" s="193"/>
      <c r="AP26" s="194"/>
      <c r="AQ26" s="193"/>
      <c r="AR26" s="193"/>
      <c r="AS26" s="193"/>
      <c r="AT26" s="192"/>
    </row>
    <row r="27" spans="1:46" ht="18" customHeight="1" x14ac:dyDescent="0.15">
      <c r="B27" s="96" t="s">
        <v>15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6"/>
      <c r="AM27" s="96"/>
      <c r="AN27" s="96"/>
      <c r="AO27" s="96"/>
      <c r="AP27" s="96"/>
      <c r="AQ27" s="96"/>
      <c r="AR27" s="96"/>
      <c r="AS27" s="96"/>
      <c r="AT27" s="96"/>
    </row>
  </sheetData>
  <mergeCells count="286">
    <mergeCell ref="AT11:AT12"/>
    <mergeCell ref="AP13:AP14"/>
    <mergeCell ref="A13:A14"/>
    <mergeCell ref="B13:D13"/>
    <mergeCell ref="E13:G13"/>
    <mergeCell ref="H13:J13"/>
    <mergeCell ref="K13:M13"/>
    <mergeCell ref="N13:P13"/>
    <mergeCell ref="Q13:S14"/>
    <mergeCell ref="AL13:AL14"/>
    <mergeCell ref="AM13:AM14"/>
    <mergeCell ref="AN13:AN14"/>
    <mergeCell ref="AO13:AO14"/>
    <mergeCell ref="AQ13:AQ14"/>
    <mergeCell ref="AR13:AR14"/>
    <mergeCell ref="AS13:AS14"/>
    <mergeCell ref="AT13:AT14"/>
    <mergeCell ref="AL11:AL12"/>
    <mergeCell ref="AM11:AM12"/>
    <mergeCell ref="AN11:AN12"/>
    <mergeCell ref="AO11:AO12"/>
    <mergeCell ref="AI11:AK11"/>
    <mergeCell ref="AP11:AP12"/>
    <mergeCell ref="AS11:AS12"/>
    <mergeCell ref="T11:V11"/>
    <mergeCell ref="W11:Y11"/>
    <mergeCell ref="Z11:AB11"/>
    <mergeCell ref="AF11:AH11"/>
    <mergeCell ref="H11:J11"/>
    <mergeCell ref="K11:M11"/>
    <mergeCell ref="N11:P12"/>
    <mergeCell ref="Q11:S11"/>
    <mergeCell ref="A9:A10"/>
    <mergeCell ref="B9:D9"/>
    <mergeCell ref="E9:G9"/>
    <mergeCell ref="H9:J9"/>
    <mergeCell ref="A11:A12"/>
    <mergeCell ref="B11:D11"/>
    <mergeCell ref="E11:G11"/>
    <mergeCell ref="AC11:AE11"/>
    <mergeCell ref="AS7:AS8"/>
    <mergeCell ref="AT7:AT8"/>
    <mergeCell ref="AS9:AS10"/>
    <mergeCell ref="AT9:AT10"/>
    <mergeCell ref="AQ9:AQ10"/>
    <mergeCell ref="AR9:AR10"/>
    <mergeCell ref="K9:M10"/>
    <mergeCell ref="N9:P9"/>
    <mergeCell ref="Q9:S9"/>
    <mergeCell ref="AL9:AL10"/>
    <mergeCell ref="AM9:AM10"/>
    <mergeCell ref="AN9:AN10"/>
    <mergeCell ref="W9:Y9"/>
    <mergeCell ref="AO9:AO10"/>
    <mergeCell ref="AP9:AP10"/>
    <mergeCell ref="AI9:AK9"/>
    <mergeCell ref="AF9:AH9"/>
    <mergeCell ref="AC9:AE9"/>
    <mergeCell ref="A7:A8"/>
    <mergeCell ref="B7:D7"/>
    <mergeCell ref="E7:G7"/>
    <mergeCell ref="H7:J8"/>
    <mergeCell ref="K7:M7"/>
    <mergeCell ref="N7:P7"/>
    <mergeCell ref="Q7:S7"/>
    <mergeCell ref="AL7:AL8"/>
    <mergeCell ref="AI7:AK7"/>
    <mergeCell ref="AC7:AE7"/>
    <mergeCell ref="AO5:AO6"/>
    <mergeCell ref="AP5:AP6"/>
    <mergeCell ref="AQ5:AQ6"/>
    <mergeCell ref="AR5:AR6"/>
    <mergeCell ref="AS5:AS6"/>
    <mergeCell ref="AT5:AT6"/>
    <mergeCell ref="AI5:AK5"/>
    <mergeCell ref="A5:A6"/>
    <mergeCell ref="B5:D5"/>
    <mergeCell ref="E5:G6"/>
    <mergeCell ref="H5:J5"/>
    <mergeCell ref="K5:M5"/>
    <mergeCell ref="N5:P5"/>
    <mergeCell ref="Q5:S5"/>
    <mergeCell ref="AL5:AL6"/>
    <mergeCell ref="AI3:AK3"/>
    <mergeCell ref="A1:A2"/>
    <mergeCell ref="B1:D2"/>
    <mergeCell ref="E1:G2"/>
    <mergeCell ref="H1:J2"/>
    <mergeCell ref="K1:M2"/>
    <mergeCell ref="AM5:AM6"/>
    <mergeCell ref="AN5:AN6"/>
    <mergeCell ref="AC5:AE5"/>
    <mergeCell ref="AT1:AT2"/>
    <mergeCell ref="A3:A4"/>
    <mergeCell ref="B3:D4"/>
    <mergeCell ref="E3:G3"/>
    <mergeCell ref="N1:P2"/>
    <mergeCell ref="Q1:S2"/>
    <mergeCell ref="AL1:AL2"/>
    <mergeCell ref="AM1:AM2"/>
    <mergeCell ref="AO3:AO4"/>
    <mergeCell ref="AP3:AP4"/>
    <mergeCell ref="AP1:AP2"/>
    <mergeCell ref="AQ1:AQ2"/>
    <mergeCell ref="AR1:AR2"/>
    <mergeCell ref="AS1:AS2"/>
    <mergeCell ref="AQ3:AQ4"/>
    <mergeCell ref="AR3:AR4"/>
    <mergeCell ref="AS3:AS4"/>
    <mergeCell ref="H3:J3"/>
    <mergeCell ref="K3:M3"/>
    <mergeCell ref="N3:P3"/>
    <mergeCell ref="Q3:S3"/>
    <mergeCell ref="AL3:AL4"/>
    <mergeCell ref="AM3:AM4"/>
    <mergeCell ref="AN3:AN4"/>
    <mergeCell ref="T15:V16"/>
    <mergeCell ref="Z13:AB13"/>
    <mergeCell ref="AT15:AT16"/>
    <mergeCell ref="T13:V13"/>
    <mergeCell ref="Q15:S15"/>
    <mergeCell ref="W1:Y2"/>
    <mergeCell ref="W3:Y3"/>
    <mergeCell ref="W5:Y5"/>
    <mergeCell ref="W7:Y7"/>
    <mergeCell ref="AL15:AL16"/>
    <mergeCell ref="AM15:AM16"/>
    <mergeCell ref="AN15:AN16"/>
    <mergeCell ref="AO15:AO16"/>
    <mergeCell ref="AP15:AP16"/>
    <mergeCell ref="AQ15:AQ16"/>
    <mergeCell ref="T1:V2"/>
    <mergeCell ref="T3:V3"/>
    <mergeCell ref="T5:V5"/>
    <mergeCell ref="T7:V7"/>
    <mergeCell ref="T9:V9"/>
    <mergeCell ref="AT3:AT4"/>
    <mergeCell ref="AN1:AN2"/>
    <mergeCell ref="AO1:AO2"/>
    <mergeCell ref="AF3:AH3"/>
    <mergeCell ref="H17:J17"/>
    <mergeCell ref="K17:M17"/>
    <mergeCell ref="N17:P17"/>
    <mergeCell ref="Q17:S17"/>
    <mergeCell ref="A15:A16"/>
    <mergeCell ref="B15:D15"/>
    <mergeCell ref="E15:G15"/>
    <mergeCell ref="H15:J15"/>
    <mergeCell ref="K15:M15"/>
    <mergeCell ref="N15:P15"/>
    <mergeCell ref="AT17:AT18"/>
    <mergeCell ref="AR15:AR16"/>
    <mergeCell ref="AS15:AS16"/>
    <mergeCell ref="AF1:AH2"/>
    <mergeCell ref="A19:A20"/>
    <mergeCell ref="B19:D19"/>
    <mergeCell ref="E19:G19"/>
    <mergeCell ref="H19:J19"/>
    <mergeCell ref="K19:M19"/>
    <mergeCell ref="N19:P19"/>
    <mergeCell ref="Q19:S19"/>
    <mergeCell ref="T19:V19"/>
    <mergeCell ref="T17:V17"/>
    <mergeCell ref="W17:Y18"/>
    <mergeCell ref="AL17:AL18"/>
    <mergeCell ref="AM17:AM18"/>
    <mergeCell ref="AN17:AN18"/>
    <mergeCell ref="AO17:AO18"/>
    <mergeCell ref="W13:Y13"/>
    <mergeCell ref="A17:A18"/>
    <mergeCell ref="B17:D17"/>
    <mergeCell ref="E17:G17"/>
    <mergeCell ref="AC1:AE2"/>
    <mergeCell ref="AC3:AE3"/>
    <mergeCell ref="AC13:AE13"/>
    <mergeCell ref="W19:Y19"/>
    <mergeCell ref="AQ19:AQ20"/>
    <mergeCell ref="Z1:AB2"/>
    <mergeCell ref="Z3:AB3"/>
    <mergeCell ref="Z5:AB5"/>
    <mergeCell ref="Z7:AB7"/>
    <mergeCell ref="Z9:AB9"/>
    <mergeCell ref="AL19:AL20"/>
    <mergeCell ref="AM19:AM20"/>
    <mergeCell ref="AN19:AN20"/>
    <mergeCell ref="AO19:AO20"/>
    <mergeCell ref="AP19:AP20"/>
    <mergeCell ref="W15:Y15"/>
    <mergeCell ref="AP17:AP18"/>
    <mergeCell ref="AQ17:AQ18"/>
    <mergeCell ref="AF5:AH5"/>
    <mergeCell ref="AF7:AH7"/>
    <mergeCell ref="AF13:AH13"/>
    <mergeCell ref="AF15:AH15"/>
    <mergeCell ref="AF17:AH17"/>
    <mergeCell ref="AF19:AH19"/>
    <mergeCell ref="AC15:AE15"/>
    <mergeCell ref="Z15:AB15"/>
    <mergeCell ref="B23:D23"/>
    <mergeCell ref="E23:G23"/>
    <mergeCell ref="H23:J23"/>
    <mergeCell ref="Z21:AB21"/>
    <mergeCell ref="N21:P21"/>
    <mergeCell ref="Q21:S21"/>
    <mergeCell ref="T21:V21"/>
    <mergeCell ref="W21:Y21"/>
    <mergeCell ref="A21:A22"/>
    <mergeCell ref="B21:D21"/>
    <mergeCell ref="E21:G21"/>
    <mergeCell ref="H21:J21"/>
    <mergeCell ref="K21:M21"/>
    <mergeCell ref="K23:M23"/>
    <mergeCell ref="N23:P23"/>
    <mergeCell ref="Q23:S23"/>
    <mergeCell ref="W23:Y23"/>
    <mergeCell ref="Z19:AB20"/>
    <mergeCell ref="Z17:AB17"/>
    <mergeCell ref="AC23:AE23"/>
    <mergeCell ref="AF23:AH24"/>
    <mergeCell ref="AL23:AL24"/>
    <mergeCell ref="AM23:AM24"/>
    <mergeCell ref="AF21:AH21"/>
    <mergeCell ref="AC17:AE17"/>
    <mergeCell ref="AC21:AE22"/>
    <mergeCell ref="AC19:AE19"/>
    <mergeCell ref="A25:A26"/>
    <mergeCell ref="B25:D25"/>
    <mergeCell ref="E25:G25"/>
    <mergeCell ref="H25:J25"/>
    <mergeCell ref="K25:M25"/>
    <mergeCell ref="AS25:AS26"/>
    <mergeCell ref="AQ21:AQ22"/>
    <mergeCell ref="AR21:AR22"/>
    <mergeCell ref="AL21:AL22"/>
    <mergeCell ref="AI25:AK26"/>
    <mergeCell ref="AS21:AS22"/>
    <mergeCell ref="AI23:AK23"/>
    <mergeCell ref="AN23:AN24"/>
    <mergeCell ref="AO23:AO24"/>
    <mergeCell ref="Z23:AB23"/>
    <mergeCell ref="AF25:AH25"/>
    <mergeCell ref="N25:P25"/>
    <mergeCell ref="Q25:S25"/>
    <mergeCell ref="T25:V25"/>
    <mergeCell ref="W25:Y25"/>
    <mergeCell ref="Z25:AB25"/>
    <mergeCell ref="AC25:AE25"/>
    <mergeCell ref="T23:V23"/>
    <mergeCell ref="A23:A24"/>
    <mergeCell ref="AT25:AT26"/>
    <mergeCell ref="AL25:AL26"/>
    <mergeCell ref="AM25:AM26"/>
    <mergeCell ref="AN25:AN26"/>
    <mergeCell ref="AO25:AO26"/>
    <mergeCell ref="AP25:AP26"/>
    <mergeCell ref="AP23:AP24"/>
    <mergeCell ref="AQ23:AQ24"/>
    <mergeCell ref="AR23:AR24"/>
    <mergeCell ref="AS23:AS24"/>
    <mergeCell ref="AT23:AT24"/>
    <mergeCell ref="AQ25:AQ26"/>
    <mergeCell ref="AR25:AR26"/>
    <mergeCell ref="AT21:AT22"/>
    <mergeCell ref="AM21:AM22"/>
    <mergeCell ref="AN21:AN22"/>
    <mergeCell ref="AO21:AO22"/>
    <mergeCell ref="AP21:AP22"/>
    <mergeCell ref="AI1:AK2"/>
    <mergeCell ref="AI13:AK13"/>
    <mergeCell ref="AI15:AK15"/>
    <mergeCell ref="AI17:AK17"/>
    <mergeCell ref="AI19:AK19"/>
    <mergeCell ref="AI21:AK21"/>
    <mergeCell ref="AM7:AM8"/>
    <mergeCell ref="AN7:AN8"/>
    <mergeCell ref="AO7:AO8"/>
    <mergeCell ref="AP7:AP8"/>
    <mergeCell ref="AQ7:AQ8"/>
    <mergeCell ref="AR7:AR8"/>
    <mergeCell ref="AQ11:AQ12"/>
    <mergeCell ref="AR11:AR12"/>
    <mergeCell ref="AR19:AR20"/>
    <mergeCell ref="AS19:AS20"/>
    <mergeCell ref="AT19:AT20"/>
    <mergeCell ref="AR17:AR18"/>
    <mergeCell ref="AS17:AS18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horizontalDpi="4294967293" r:id="rId1"/>
  <headerFooter>
    <oddHeader>&amp;L&amp;A&amp;C&amp;14&amp;F&amp;R２０１５年度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="80" zoomScaleNormal="80" workbookViewId="0">
      <selection sqref="A1:A2"/>
    </sheetView>
  </sheetViews>
  <sheetFormatPr defaultRowHeight="18.75" x14ac:dyDescent="0.15"/>
  <cols>
    <col min="1" max="1" width="15.25" style="93" customWidth="1"/>
    <col min="2" max="22" width="4.875" style="93" customWidth="1"/>
    <col min="23" max="31" width="5.25" style="93" customWidth="1"/>
    <col min="32" max="16384" width="9" style="93"/>
  </cols>
  <sheetData>
    <row r="1" spans="1:31" ht="25.5" customHeight="1" x14ac:dyDescent="0.15">
      <c r="A1" s="211" t="s">
        <v>100</v>
      </c>
      <c r="B1" s="212" t="s">
        <v>101</v>
      </c>
      <c r="C1" s="205"/>
      <c r="D1" s="205"/>
      <c r="E1" s="205" t="s">
        <v>102</v>
      </c>
      <c r="F1" s="205"/>
      <c r="G1" s="205"/>
      <c r="H1" s="205" t="s">
        <v>62</v>
      </c>
      <c r="I1" s="205"/>
      <c r="J1" s="205"/>
      <c r="K1" s="205" t="s">
        <v>103</v>
      </c>
      <c r="L1" s="205"/>
      <c r="M1" s="205"/>
      <c r="N1" s="205" t="s">
        <v>104</v>
      </c>
      <c r="O1" s="205"/>
      <c r="P1" s="205"/>
      <c r="Q1" s="205" t="s">
        <v>105</v>
      </c>
      <c r="R1" s="205"/>
      <c r="S1" s="205"/>
      <c r="T1" s="205" t="s">
        <v>106</v>
      </c>
      <c r="U1" s="205"/>
      <c r="V1" s="205"/>
      <c r="W1" s="208" t="s">
        <v>6</v>
      </c>
      <c r="X1" s="208" t="s">
        <v>7</v>
      </c>
      <c r="Y1" s="208" t="s">
        <v>8</v>
      </c>
      <c r="Z1" s="208" t="s">
        <v>9</v>
      </c>
      <c r="AA1" s="208" t="s">
        <v>10</v>
      </c>
      <c r="AB1" s="208" t="s">
        <v>11</v>
      </c>
      <c r="AC1" s="208" t="s">
        <v>12</v>
      </c>
      <c r="AD1" s="205" t="s">
        <v>13</v>
      </c>
      <c r="AE1" s="208" t="s">
        <v>14</v>
      </c>
    </row>
    <row r="2" spans="1:31" ht="25.5" customHeight="1" x14ac:dyDescent="0.15">
      <c r="A2" s="211"/>
      <c r="B2" s="212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8"/>
      <c r="X2" s="208"/>
      <c r="Y2" s="208"/>
      <c r="Z2" s="208"/>
      <c r="AA2" s="208"/>
      <c r="AB2" s="208"/>
      <c r="AC2" s="208"/>
      <c r="AD2" s="205"/>
      <c r="AE2" s="208"/>
    </row>
    <row r="3" spans="1:31" ht="30.75" customHeight="1" x14ac:dyDescent="0.15">
      <c r="A3" s="205" t="s">
        <v>101</v>
      </c>
      <c r="B3" s="197" t="s">
        <v>107</v>
      </c>
      <c r="C3" s="198"/>
      <c r="D3" s="199"/>
      <c r="E3" s="203" t="s">
        <v>182</v>
      </c>
      <c r="F3" s="203"/>
      <c r="G3" s="204"/>
      <c r="H3" s="203" t="s">
        <v>155</v>
      </c>
      <c r="I3" s="203"/>
      <c r="J3" s="204"/>
      <c r="K3" s="203" t="s">
        <v>72</v>
      </c>
      <c r="L3" s="203"/>
      <c r="M3" s="204"/>
      <c r="N3" s="203" t="s">
        <v>223</v>
      </c>
      <c r="O3" s="203"/>
      <c r="P3" s="204"/>
      <c r="Q3" s="203" t="s">
        <v>84</v>
      </c>
      <c r="R3" s="203"/>
      <c r="S3" s="204"/>
      <c r="T3" s="203" t="s">
        <v>72</v>
      </c>
      <c r="U3" s="203"/>
      <c r="V3" s="204"/>
      <c r="W3" s="219">
        <v>6</v>
      </c>
      <c r="X3" s="219">
        <v>2</v>
      </c>
      <c r="Y3" s="219">
        <v>1</v>
      </c>
      <c r="Z3" s="219">
        <v>3</v>
      </c>
      <c r="AA3" s="220">
        <v>7</v>
      </c>
      <c r="AB3" s="219">
        <f>SUM(E4,H4,K4,N4,Q4,T4)</f>
        <v>11</v>
      </c>
      <c r="AC3" s="219">
        <f>SUM(D4,G4,J4,M4,P4,S4,V4)</f>
        <v>11</v>
      </c>
      <c r="AD3" s="219">
        <f>AB3-AC3</f>
        <v>0</v>
      </c>
      <c r="AE3" s="221">
        <v>5</v>
      </c>
    </row>
    <row r="4" spans="1:31" ht="30.75" customHeight="1" x14ac:dyDescent="0.15">
      <c r="A4" s="205"/>
      <c r="B4" s="200"/>
      <c r="C4" s="201"/>
      <c r="D4" s="202"/>
      <c r="E4" s="94">
        <v>1</v>
      </c>
      <c r="F4" s="94" t="s">
        <v>108</v>
      </c>
      <c r="G4" s="95">
        <v>1</v>
      </c>
      <c r="H4" s="94">
        <v>3</v>
      </c>
      <c r="I4" s="94" t="s">
        <v>108</v>
      </c>
      <c r="J4" s="95">
        <v>0</v>
      </c>
      <c r="K4" s="94">
        <v>1</v>
      </c>
      <c r="L4" s="94" t="s">
        <v>108</v>
      </c>
      <c r="M4" s="95">
        <v>4</v>
      </c>
      <c r="N4" s="94">
        <v>5</v>
      </c>
      <c r="O4" s="94" t="s">
        <v>108</v>
      </c>
      <c r="P4" s="95">
        <v>1</v>
      </c>
      <c r="Q4" s="94">
        <v>1</v>
      </c>
      <c r="R4" s="94" t="s">
        <v>108</v>
      </c>
      <c r="S4" s="95">
        <v>3</v>
      </c>
      <c r="T4" s="94">
        <v>0</v>
      </c>
      <c r="U4" s="94" t="s">
        <v>108</v>
      </c>
      <c r="V4" s="95">
        <v>2</v>
      </c>
      <c r="W4" s="219"/>
      <c r="X4" s="219"/>
      <c r="Y4" s="219"/>
      <c r="Z4" s="219"/>
      <c r="AA4" s="220"/>
      <c r="AB4" s="219"/>
      <c r="AC4" s="219"/>
      <c r="AD4" s="219"/>
      <c r="AE4" s="221"/>
    </row>
    <row r="5" spans="1:31" ht="30.75" customHeight="1" x14ac:dyDescent="0.15">
      <c r="A5" s="205" t="s">
        <v>102</v>
      </c>
      <c r="B5" s="203" t="s">
        <v>182</v>
      </c>
      <c r="C5" s="203"/>
      <c r="D5" s="204"/>
      <c r="E5" s="197" t="s">
        <v>107</v>
      </c>
      <c r="F5" s="198"/>
      <c r="G5" s="199"/>
      <c r="H5" s="203" t="s">
        <v>83</v>
      </c>
      <c r="I5" s="203"/>
      <c r="J5" s="204"/>
      <c r="K5" s="203" t="s">
        <v>246</v>
      </c>
      <c r="L5" s="203"/>
      <c r="M5" s="204"/>
      <c r="N5" s="203" t="s">
        <v>109</v>
      </c>
      <c r="O5" s="203"/>
      <c r="P5" s="204"/>
      <c r="Q5" s="203" t="s">
        <v>72</v>
      </c>
      <c r="R5" s="203"/>
      <c r="S5" s="204"/>
      <c r="T5" s="203" t="s">
        <v>83</v>
      </c>
      <c r="U5" s="203"/>
      <c r="V5" s="204"/>
      <c r="W5" s="219">
        <v>6</v>
      </c>
      <c r="X5" s="219">
        <v>3</v>
      </c>
      <c r="Y5" s="219">
        <v>1</v>
      </c>
      <c r="Z5" s="219">
        <v>1</v>
      </c>
      <c r="AA5" s="220">
        <v>9</v>
      </c>
      <c r="AB5" s="219">
        <f>SUM(B6,E6,H6,K6,N6,Q6,T6)</f>
        <v>13</v>
      </c>
      <c r="AC5" s="219">
        <f t="shared" ref="AC5" si="0">SUM(D6,G6,J6,M6,P6,S6,V6)</f>
        <v>11</v>
      </c>
      <c r="AD5" s="219">
        <f>AB5-AC5</f>
        <v>2</v>
      </c>
      <c r="AE5" s="221">
        <v>4</v>
      </c>
    </row>
    <row r="6" spans="1:31" ht="30.75" customHeight="1" x14ac:dyDescent="0.15">
      <c r="A6" s="205"/>
      <c r="B6" s="94">
        <v>1</v>
      </c>
      <c r="C6" s="94" t="s">
        <v>108</v>
      </c>
      <c r="D6" s="95">
        <v>1</v>
      </c>
      <c r="E6" s="200"/>
      <c r="F6" s="201"/>
      <c r="G6" s="202"/>
      <c r="H6" s="94">
        <v>3</v>
      </c>
      <c r="I6" s="94" t="s">
        <v>108</v>
      </c>
      <c r="J6" s="95">
        <v>0</v>
      </c>
      <c r="K6" s="94">
        <v>0</v>
      </c>
      <c r="L6" s="94" t="s">
        <v>108</v>
      </c>
      <c r="M6" s="95">
        <v>7</v>
      </c>
      <c r="N6" s="94">
        <v>7</v>
      </c>
      <c r="O6" s="94" t="s">
        <v>108</v>
      </c>
      <c r="P6" s="95">
        <v>1</v>
      </c>
      <c r="Q6" s="94">
        <v>0</v>
      </c>
      <c r="R6" s="94" t="s">
        <v>108</v>
      </c>
      <c r="S6" s="95">
        <v>2</v>
      </c>
      <c r="T6" s="94">
        <v>2</v>
      </c>
      <c r="U6" s="94" t="s">
        <v>108</v>
      </c>
      <c r="V6" s="95">
        <v>0</v>
      </c>
      <c r="W6" s="219"/>
      <c r="X6" s="219"/>
      <c r="Y6" s="219"/>
      <c r="Z6" s="219"/>
      <c r="AA6" s="220"/>
      <c r="AB6" s="219"/>
      <c r="AC6" s="219"/>
      <c r="AD6" s="219"/>
      <c r="AE6" s="221"/>
    </row>
    <row r="7" spans="1:31" ht="30.75" customHeight="1" x14ac:dyDescent="0.15">
      <c r="A7" s="205" t="s">
        <v>110</v>
      </c>
      <c r="B7" s="203" t="s">
        <v>156</v>
      </c>
      <c r="C7" s="203"/>
      <c r="D7" s="204"/>
      <c r="E7" s="203" t="s">
        <v>175</v>
      </c>
      <c r="F7" s="203"/>
      <c r="G7" s="204"/>
      <c r="H7" s="197" t="s">
        <v>107</v>
      </c>
      <c r="I7" s="198"/>
      <c r="J7" s="199"/>
      <c r="K7" s="203" t="s">
        <v>72</v>
      </c>
      <c r="L7" s="203"/>
      <c r="M7" s="204"/>
      <c r="N7" s="203" t="s">
        <v>200</v>
      </c>
      <c r="O7" s="203"/>
      <c r="P7" s="204"/>
      <c r="Q7" s="203" t="s">
        <v>72</v>
      </c>
      <c r="R7" s="203"/>
      <c r="S7" s="204"/>
      <c r="T7" s="203" t="s">
        <v>72</v>
      </c>
      <c r="U7" s="203"/>
      <c r="V7" s="204"/>
      <c r="W7" s="219">
        <v>6</v>
      </c>
      <c r="X7" s="219">
        <v>1</v>
      </c>
      <c r="Y7" s="219">
        <v>0</v>
      </c>
      <c r="Z7" s="219">
        <v>5</v>
      </c>
      <c r="AA7" s="220">
        <v>3</v>
      </c>
      <c r="AB7" s="219">
        <f t="shared" ref="AB7" si="1">SUM(B8,E8,H8,K8,N8,Q8,T8)</f>
        <v>4</v>
      </c>
      <c r="AC7" s="219">
        <f t="shared" ref="AC7" si="2">SUM(D8,G8,J8,M8,P8,S8,V8)</f>
        <v>15</v>
      </c>
      <c r="AD7" s="219">
        <f>AB7-AC7</f>
        <v>-11</v>
      </c>
      <c r="AE7" s="221">
        <v>6</v>
      </c>
    </row>
    <row r="8" spans="1:31" ht="30.75" customHeight="1" x14ac:dyDescent="0.15">
      <c r="A8" s="205"/>
      <c r="B8" s="94">
        <v>0</v>
      </c>
      <c r="C8" s="94" t="s">
        <v>108</v>
      </c>
      <c r="D8" s="95">
        <v>3</v>
      </c>
      <c r="E8" s="94">
        <v>0</v>
      </c>
      <c r="F8" s="94" t="s">
        <v>108</v>
      </c>
      <c r="G8" s="95">
        <v>3</v>
      </c>
      <c r="H8" s="200"/>
      <c r="I8" s="201"/>
      <c r="J8" s="202"/>
      <c r="K8" s="94">
        <v>2</v>
      </c>
      <c r="L8" s="94" t="s">
        <v>108</v>
      </c>
      <c r="M8" s="95">
        <v>3</v>
      </c>
      <c r="N8" s="94">
        <v>2</v>
      </c>
      <c r="O8" s="94" t="s">
        <v>108</v>
      </c>
      <c r="P8" s="95">
        <v>1</v>
      </c>
      <c r="Q8" s="94">
        <v>0</v>
      </c>
      <c r="R8" s="94" t="s">
        <v>108</v>
      </c>
      <c r="S8" s="95">
        <v>1</v>
      </c>
      <c r="T8" s="94">
        <v>0</v>
      </c>
      <c r="U8" s="94" t="s">
        <v>108</v>
      </c>
      <c r="V8" s="95">
        <v>4</v>
      </c>
      <c r="W8" s="219"/>
      <c r="X8" s="219"/>
      <c r="Y8" s="219"/>
      <c r="Z8" s="219"/>
      <c r="AA8" s="220"/>
      <c r="AB8" s="219"/>
      <c r="AC8" s="219"/>
      <c r="AD8" s="219"/>
      <c r="AE8" s="221"/>
    </row>
    <row r="9" spans="1:31" ht="30.75" customHeight="1" x14ac:dyDescent="0.15">
      <c r="A9" s="205" t="s">
        <v>103</v>
      </c>
      <c r="B9" s="203" t="s">
        <v>109</v>
      </c>
      <c r="C9" s="203"/>
      <c r="D9" s="204"/>
      <c r="E9" s="203" t="s">
        <v>247</v>
      </c>
      <c r="F9" s="203"/>
      <c r="G9" s="204"/>
      <c r="H9" s="203" t="s">
        <v>111</v>
      </c>
      <c r="I9" s="203"/>
      <c r="J9" s="204"/>
      <c r="K9" s="197" t="s">
        <v>107</v>
      </c>
      <c r="L9" s="198"/>
      <c r="M9" s="199"/>
      <c r="N9" s="203" t="s">
        <v>91</v>
      </c>
      <c r="O9" s="203"/>
      <c r="P9" s="204"/>
      <c r="Q9" s="203" t="s">
        <v>84</v>
      </c>
      <c r="R9" s="203"/>
      <c r="S9" s="204"/>
      <c r="T9" s="203" t="s">
        <v>72</v>
      </c>
      <c r="U9" s="203"/>
      <c r="V9" s="204"/>
      <c r="W9" s="219">
        <v>6</v>
      </c>
      <c r="X9" s="219">
        <v>3</v>
      </c>
      <c r="Y9" s="219">
        <v>1</v>
      </c>
      <c r="Z9" s="219">
        <v>2</v>
      </c>
      <c r="AA9" s="220">
        <v>10</v>
      </c>
      <c r="AB9" s="219">
        <f t="shared" ref="AB9" si="3">SUM(B10,E10,H10,K10,N10,Q10,T10)</f>
        <v>17</v>
      </c>
      <c r="AC9" s="219">
        <f t="shared" ref="AC9" si="4">SUM(D10,G10,J10,M10,P10,S10,V10)</f>
        <v>12</v>
      </c>
      <c r="AD9" s="219">
        <f>AB9-AC9</f>
        <v>5</v>
      </c>
      <c r="AE9" s="221">
        <v>3</v>
      </c>
    </row>
    <row r="10" spans="1:31" ht="30.75" customHeight="1" x14ac:dyDescent="0.15">
      <c r="A10" s="205"/>
      <c r="B10" s="94">
        <v>4</v>
      </c>
      <c r="C10" s="94" t="s">
        <v>108</v>
      </c>
      <c r="D10" s="95">
        <v>1</v>
      </c>
      <c r="E10" s="94">
        <v>7</v>
      </c>
      <c r="F10" s="94" t="s">
        <v>108</v>
      </c>
      <c r="G10" s="95">
        <v>0</v>
      </c>
      <c r="H10" s="94">
        <v>3</v>
      </c>
      <c r="I10" s="94" t="s">
        <v>108</v>
      </c>
      <c r="J10" s="95">
        <v>2</v>
      </c>
      <c r="K10" s="200"/>
      <c r="L10" s="201"/>
      <c r="M10" s="202"/>
      <c r="N10" s="94">
        <v>1</v>
      </c>
      <c r="O10" s="94" t="s">
        <v>85</v>
      </c>
      <c r="P10" s="95">
        <v>1</v>
      </c>
      <c r="Q10" s="94">
        <v>0</v>
      </c>
      <c r="R10" s="94" t="s">
        <v>108</v>
      </c>
      <c r="S10" s="95">
        <v>5</v>
      </c>
      <c r="T10" s="94">
        <v>2</v>
      </c>
      <c r="U10" s="94" t="s">
        <v>108</v>
      </c>
      <c r="V10" s="95">
        <v>3</v>
      </c>
      <c r="W10" s="219"/>
      <c r="X10" s="219"/>
      <c r="Y10" s="219"/>
      <c r="Z10" s="219"/>
      <c r="AA10" s="220"/>
      <c r="AB10" s="219"/>
      <c r="AC10" s="219"/>
      <c r="AD10" s="219"/>
      <c r="AE10" s="221"/>
    </row>
    <row r="11" spans="1:31" ht="30.75" customHeight="1" x14ac:dyDescent="0.15">
      <c r="A11" s="205" t="s">
        <v>104</v>
      </c>
      <c r="B11" s="203" t="s">
        <v>72</v>
      </c>
      <c r="C11" s="203"/>
      <c r="D11" s="204"/>
      <c r="E11" s="203" t="s">
        <v>112</v>
      </c>
      <c r="F11" s="203"/>
      <c r="G11" s="204"/>
      <c r="H11" s="203" t="s">
        <v>199</v>
      </c>
      <c r="I11" s="203"/>
      <c r="J11" s="204"/>
      <c r="K11" s="203" t="s">
        <v>91</v>
      </c>
      <c r="L11" s="203"/>
      <c r="M11" s="204"/>
      <c r="N11" s="197" t="s">
        <v>107</v>
      </c>
      <c r="O11" s="198"/>
      <c r="P11" s="199"/>
      <c r="Q11" s="203" t="s">
        <v>269</v>
      </c>
      <c r="R11" s="203"/>
      <c r="S11" s="204"/>
      <c r="T11" s="203" t="s">
        <v>233</v>
      </c>
      <c r="U11" s="203"/>
      <c r="V11" s="204"/>
      <c r="W11" s="219">
        <v>6</v>
      </c>
      <c r="X11" s="219">
        <v>0</v>
      </c>
      <c r="Y11" s="219">
        <v>1</v>
      </c>
      <c r="Z11" s="219">
        <v>5</v>
      </c>
      <c r="AA11" s="220">
        <v>1</v>
      </c>
      <c r="AB11" s="219">
        <f t="shared" ref="AB11" si="5">SUM(B12,E12,H12,K12,N12,Q12,T12)</f>
        <v>5</v>
      </c>
      <c r="AC11" s="219">
        <f t="shared" ref="AC11" si="6">SUM(D12,G12,J12,M12,P12,S12,V12)</f>
        <v>27</v>
      </c>
      <c r="AD11" s="219">
        <f>AB11-AC11</f>
        <v>-22</v>
      </c>
      <c r="AE11" s="221">
        <v>7</v>
      </c>
    </row>
    <row r="12" spans="1:31" ht="30.75" customHeight="1" x14ac:dyDescent="0.15">
      <c r="A12" s="205"/>
      <c r="B12" s="94">
        <v>1</v>
      </c>
      <c r="C12" s="94" t="s">
        <v>108</v>
      </c>
      <c r="D12" s="95">
        <v>5</v>
      </c>
      <c r="E12" s="94">
        <v>1</v>
      </c>
      <c r="F12" s="94" t="s">
        <v>108</v>
      </c>
      <c r="G12" s="95">
        <v>7</v>
      </c>
      <c r="H12" s="94">
        <v>1</v>
      </c>
      <c r="I12" s="94" t="s">
        <v>108</v>
      </c>
      <c r="J12" s="95">
        <v>2</v>
      </c>
      <c r="K12" s="94">
        <v>1</v>
      </c>
      <c r="L12" s="94" t="s">
        <v>85</v>
      </c>
      <c r="M12" s="95">
        <v>1</v>
      </c>
      <c r="N12" s="200"/>
      <c r="O12" s="201"/>
      <c r="P12" s="202"/>
      <c r="Q12" s="94">
        <v>1</v>
      </c>
      <c r="R12" s="94" t="s">
        <v>108</v>
      </c>
      <c r="S12" s="95">
        <v>10</v>
      </c>
      <c r="T12" s="94">
        <v>0</v>
      </c>
      <c r="U12" s="94" t="s">
        <v>108</v>
      </c>
      <c r="V12" s="95">
        <v>2</v>
      </c>
      <c r="W12" s="219"/>
      <c r="X12" s="219"/>
      <c r="Y12" s="219"/>
      <c r="Z12" s="219"/>
      <c r="AA12" s="220"/>
      <c r="AB12" s="219"/>
      <c r="AC12" s="219"/>
      <c r="AD12" s="219"/>
      <c r="AE12" s="221"/>
    </row>
    <row r="13" spans="1:31" ht="30.75" customHeight="1" x14ac:dyDescent="0.15">
      <c r="A13" s="205" t="s">
        <v>105</v>
      </c>
      <c r="B13" s="203" t="s">
        <v>83</v>
      </c>
      <c r="C13" s="203"/>
      <c r="D13" s="204"/>
      <c r="E13" s="223" t="s">
        <v>297</v>
      </c>
      <c r="F13" s="203"/>
      <c r="G13" s="204"/>
      <c r="H13" s="203" t="s">
        <v>83</v>
      </c>
      <c r="I13" s="203"/>
      <c r="J13" s="204"/>
      <c r="K13" s="203" t="s">
        <v>168</v>
      </c>
      <c r="L13" s="203"/>
      <c r="M13" s="204"/>
      <c r="N13" s="203" t="s">
        <v>268</v>
      </c>
      <c r="O13" s="203"/>
      <c r="P13" s="204"/>
      <c r="Q13" s="197" t="s">
        <v>107</v>
      </c>
      <c r="R13" s="198"/>
      <c r="S13" s="199"/>
      <c r="T13" s="203" t="s">
        <v>168</v>
      </c>
      <c r="U13" s="203"/>
      <c r="V13" s="204"/>
      <c r="W13" s="219">
        <v>6</v>
      </c>
      <c r="X13" s="219">
        <v>6</v>
      </c>
      <c r="Y13" s="219">
        <v>0</v>
      </c>
      <c r="Z13" s="219">
        <v>0</v>
      </c>
      <c r="AA13" s="220">
        <v>18</v>
      </c>
      <c r="AB13" s="219">
        <f t="shared" ref="AB13" si="7">SUM(B14,E14,H14,K14,N14,Q14,T14)</f>
        <v>23</v>
      </c>
      <c r="AC13" s="219">
        <f t="shared" ref="AC13" si="8">SUM(D14,G14,J14,M14,P14,S14,V14)</f>
        <v>3</v>
      </c>
      <c r="AD13" s="219">
        <f>AB13-AC13</f>
        <v>20</v>
      </c>
      <c r="AE13" s="221">
        <v>1</v>
      </c>
    </row>
    <row r="14" spans="1:31" ht="30.75" customHeight="1" x14ac:dyDescent="0.15">
      <c r="A14" s="205"/>
      <c r="B14" s="94">
        <v>3</v>
      </c>
      <c r="C14" s="94" t="s">
        <v>85</v>
      </c>
      <c r="D14" s="95">
        <v>1</v>
      </c>
      <c r="E14" s="94">
        <v>2</v>
      </c>
      <c r="F14" s="94" t="s">
        <v>108</v>
      </c>
      <c r="G14" s="95">
        <v>0</v>
      </c>
      <c r="H14" s="94">
        <v>1</v>
      </c>
      <c r="I14" s="94" t="s">
        <v>108</v>
      </c>
      <c r="J14" s="95">
        <v>0</v>
      </c>
      <c r="K14" s="94">
        <v>5</v>
      </c>
      <c r="L14" s="94" t="s">
        <v>108</v>
      </c>
      <c r="M14" s="95">
        <v>0</v>
      </c>
      <c r="N14" s="94">
        <v>10</v>
      </c>
      <c r="O14" s="94" t="s">
        <v>108</v>
      </c>
      <c r="P14" s="95">
        <v>1</v>
      </c>
      <c r="Q14" s="200"/>
      <c r="R14" s="201"/>
      <c r="S14" s="202"/>
      <c r="T14" s="94">
        <v>2</v>
      </c>
      <c r="U14" s="94" t="s">
        <v>108</v>
      </c>
      <c r="V14" s="95">
        <v>1</v>
      </c>
      <c r="W14" s="219"/>
      <c r="X14" s="219"/>
      <c r="Y14" s="219"/>
      <c r="Z14" s="219"/>
      <c r="AA14" s="220"/>
      <c r="AB14" s="219"/>
      <c r="AC14" s="219"/>
      <c r="AD14" s="219"/>
      <c r="AE14" s="221"/>
    </row>
    <row r="15" spans="1:31" ht="30.75" customHeight="1" x14ac:dyDescent="0.15">
      <c r="A15" s="205" t="s">
        <v>106</v>
      </c>
      <c r="B15" s="203" t="s">
        <v>83</v>
      </c>
      <c r="C15" s="203"/>
      <c r="D15" s="204"/>
      <c r="E15" s="203" t="s">
        <v>84</v>
      </c>
      <c r="F15" s="203"/>
      <c r="G15" s="204"/>
      <c r="H15" s="203" t="s">
        <v>83</v>
      </c>
      <c r="I15" s="203"/>
      <c r="J15" s="204"/>
      <c r="K15" s="203" t="s">
        <v>83</v>
      </c>
      <c r="L15" s="203"/>
      <c r="M15" s="204"/>
      <c r="N15" s="203" t="s">
        <v>232</v>
      </c>
      <c r="O15" s="203"/>
      <c r="P15" s="204"/>
      <c r="Q15" s="203" t="s">
        <v>157</v>
      </c>
      <c r="R15" s="203"/>
      <c r="S15" s="204"/>
      <c r="T15" s="197" t="s">
        <v>107</v>
      </c>
      <c r="U15" s="198"/>
      <c r="V15" s="199"/>
      <c r="W15" s="219">
        <v>6</v>
      </c>
      <c r="X15" s="219">
        <v>4</v>
      </c>
      <c r="Y15" s="219">
        <v>0</v>
      </c>
      <c r="Z15" s="219">
        <v>2</v>
      </c>
      <c r="AA15" s="220">
        <v>12</v>
      </c>
      <c r="AB15" s="219">
        <f t="shared" ref="AB15" si="9">SUM(B16,E16,H16,K16,N16,Q16,T16)</f>
        <v>12</v>
      </c>
      <c r="AC15" s="219">
        <f t="shared" ref="AC15" si="10">SUM(D16,G16,J16,M16,P16,S16,V16)</f>
        <v>6</v>
      </c>
      <c r="AD15" s="219">
        <f>AB15-AC15</f>
        <v>6</v>
      </c>
      <c r="AE15" s="221">
        <v>2</v>
      </c>
    </row>
    <row r="16" spans="1:31" ht="30.75" customHeight="1" x14ac:dyDescent="0.15">
      <c r="A16" s="205"/>
      <c r="B16" s="94">
        <v>2</v>
      </c>
      <c r="C16" s="94" t="s">
        <v>108</v>
      </c>
      <c r="D16" s="95">
        <v>0</v>
      </c>
      <c r="E16" s="94">
        <v>0</v>
      </c>
      <c r="F16" s="94" t="s">
        <v>85</v>
      </c>
      <c r="G16" s="95">
        <v>2</v>
      </c>
      <c r="H16" s="94">
        <v>4</v>
      </c>
      <c r="I16" s="94" t="s">
        <v>108</v>
      </c>
      <c r="J16" s="95">
        <v>0</v>
      </c>
      <c r="K16" s="94">
        <v>3</v>
      </c>
      <c r="L16" s="94" t="s">
        <v>108</v>
      </c>
      <c r="M16" s="95">
        <v>2</v>
      </c>
      <c r="N16" s="94">
        <v>2</v>
      </c>
      <c r="O16" s="94" t="s">
        <v>108</v>
      </c>
      <c r="P16" s="95">
        <v>0</v>
      </c>
      <c r="Q16" s="94">
        <v>1</v>
      </c>
      <c r="R16" s="94" t="s">
        <v>108</v>
      </c>
      <c r="S16" s="95">
        <v>2</v>
      </c>
      <c r="T16" s="200"/>
      <c r="U16" s="201"/>
      <c r="V16" s="202"/>
      <c r="W16" s="219"/>
      <c r="X16" s="219"/>
      <c r="Y16" s="219"/>
      <c r="Z16" s="219"/>
      <c r="AA16" s="220"/>
      <c r="AB16" s="219"/>
      <c r="AC16" s="219"/>
      <c r="AD16" s="219"/>
      <c r="AE16" s="221"/>
    </row>
    <row r="17" spans="2:31" ht="20.25" customHeight="1" x14ac:dyDescent="0.15">
      <c r="B17" s="222" t="s">
        <v>15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</sheetData>
  <mergeCells count="137">
    <mergeCell ref="E15:G15"/>
    <mergeCell ref="H15:J15"/>
    <mergeCell ref="K15:M15"/>
    <mergeCell ref="N15:P15"/>
    <mergeCell ref="X15:X16"/>
    <mergeCell ref="A9:A10"/>
    <mergeCell ref="B9:D9"/>
    <mergeCell ref="E9:G9"/>
    <mergeCell ref="H9:J9"/>
    <mergeCell ref="K9:M10"/>
    <mergeCell ref="A11:A12"/>
    <mergeCell ref="B11:D11"/>
    <mergeCell ref="E11:G11"/>
    <mergeCell ref="H11:J11"/>
    <mergeCell ref="K11:M11"/>
    <mergeCell ref="N9:P9"/>
    <mergeCell ref="T15:V16"/>
    <mergeCell ref="Q15:S15"/>
    <mergeCell ref="T13:V13"/>
    <mergeCell ref="W15:W16"/>
    <mergeCell ref="B17:AE17"/>
    <mergeCell ref="A13:A14"/>
    <mergeCell ref="B13:D13"/>
    <mergeCell ref="E13:G13"/>
    <mergeCell ref="H13:J13"/>
    <mergeCell ref="K13:M13"/>
    <mergeCell ref="N13:P13"/>
    <mergeCell ref="AD13:AD14"/>
    <mergeCell ref="AE13:AE14"/>
    <mergeCell ref="Q13:S14"/>
    <mergeCell ref="W13:W14"/>
    <mergeCell ref="AA13:AA14"/>
    <mergeCell ref="AB13:AB14"/>
    <mergeCell ref="AC13:AC14"/>
    <mergeCell ref="X13:X14"/>
    <mergeCell ref="Y13:Y14"/>
    <mergeCell ref="Z13:Z14"/>
    <mergeCell ref="A15:A16"/>
    <mergeCell ref="B15:D15"/>
    <mergeCell ref="Y15:Y16"/>
    <mergeCell ref="Z15:Z16"/>
    <mergeCell ref="AA15:AA16"/>
    <mergeCell ref="AB15:AB16"/>
    <mergeCell ref="AC15:AC16"/>
    <mergeCell ref="Q5:S5"/>
    <mergeCell ref="H7:J8"/>
    <mergeCell ref="K7:M7"/>
    <mergeCell ref="AC7:AC8"/>
    <mergeCell ref="AD7:AD8"/>
    <mergeCell ref="AE7:AE8"/>
    <mergeCell ref="Q9:S9"/>
    <mergeCell ref="AB11:AB12"/>
    <mergeCell ref="AC11:AC12"/>
    <mergeCell ref="AD11:AD12"/>
    <mergeCell ref="AE11:AE12"/>
    <mergeCell ref="N11:P12"/>
    <mergeCell ref="Q11:S11"/>
    <mergeCell ref="W11:W12"/>
    <mergeCell ref="X11:X12"/>
    <mergeCell ref="Y11:Y12"/>
    <mergeCell ref="Z11:Z12"/>
    <mergeCell ref="AA11:AA12"/>
    <mergeCell ref="T11:V11"/>
    <mergeCell ref="N7:P7"/>
    <mergeCell ref="Q7:S7"/>
    <mergeCell ref="W7:W8"/>
    <mergeCell ref="X7:X8"/>
    <mergeCell ref="Y7:Y8"/>
    <mergeCell ref="B1:D2"/>
    <mergeCell ref="E1:G2"/>
    <mergeCell ref="H1:J2"/>
    <mergeCell ref="K1:M2"/>
    <mergeCell ref="N1:P2"/>
    <mergeCell ref="A5:A6"/>
    <mergeCell ref="B5:D5"/>
    <mergeCell ref="E5:G6"/>
    <mergeCell ref="H5:J5"/>
    <mergeCell ref="K5:M5"/>
    <mergeCell ref="N5:P5"/>
    <mergeCell ref="A7:A8"/>
    <mergeCell ref="B7:D7"/>
    <mergeCell ref="E7:G7"/>
    <mergeCell ref="AA1:AA2"/>
    <mergeCell ref="A3:A4"/>
    <mergeCell ref="B3:D4"/>
    <mergeCell ref="E3:G3"/>
    <mergeCell ref="H3:J3"/>
    <mergeCell ref="K3:M3"/>
    <mergeCell ref="W1:W2"/>
    <mergeCell ref="X1:X2"/>
    <mergeCell ref="Y1:Y2"/>
    <mergeCell ref="Z1:Z2"/>
    <mergeCell ref="N3:P3"/>
    <mergeCell ref="Q3:S3"/>
    <mergeCell ref="W3:W4"/>
    <mergeCell ref="X3:X4"/>
    <mergeCell ref="Y3:Y4"/>
    <mergeCell ref="Z3:Z4"/>
    <mergeCell ref="T1:V2"/>
    <mergeCell ref="AA3:AA4"/>
    <mergeCell ref="AA5:AA6"/>
    <mergeCell ref="Q1:S2"/>
    <mergeCell ref="A1:A2"/>
    <mergeCell ref="AD15:AD16"/>
    <mergeCell ref="AE15:AE16"/>
    <mergeCell ref="AB1:AB2"/>
    <mergeCell ref="AC1:AC2"/>
    <mergeCell ref="AD1:AD2"/>
    <mergeCell ref="AE1:AE2"/>
    <mergeCell ref="AB3:AB4"/>
    <mergeCell ref="AC3:AC4"/>
    <mergeCell ref="AD3:AD4"/>
    <mergeCell ref="AE3:AE4"/>
    <mergeCell ref="AC9:AC10"/>
    <mergeCell ref="AD9:AD10"/>
    <mergeCell ref="AE9:AE10"/>
    <mergeCell ref="AB5:AB6"/>
    <mergeCell ref="AC5:AC6"/>
    <mergeCell ref="AD5:AD6"/>
    <mergeCell ref="AE5:AE6"/>
    <mergeCell ref="AB9:AB10"/>
    <mergeCell ref="AB7:AB8"/>
    <mergeCell ref="T3:V3"/>
    <mergeCell ref="T5:V5"/>
    <mergeCell ref="T7:V7"/>
    <mergeCell ref="T9:V9"/>
    <mergeCell ref="W9:W10"/>
    <mergeCell ref="Y5:Y6"/>
    <mergeCell ref="Z5:Z6"/>
    <mergeCell ref="Z7:Z8"/>
    <mergeCell ref="AA7:AA8"/>
    <mergeCell ref="Y9:Y10"/>
    <mergeCell ref="Z9:Z10"/>
    <mergeCell ref="X9:X10"/>
    <mergeCell ref="W5:W6"/>
    <mergeCell ref="X5:X6"/>
    <mergeCell ref="AA9:AA10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Header>&amp;L&amp;A&amp;C&amp;14&amp;F&amp;R２０１５年度</oddHeader>
  </headerFooter>
  <ignoredErrors>
    <ignoredError sqref="AB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zoomScale="80" zoomScaleNormal="80" workbookViewId="0">
      <selection sqref="A1:A2"/>
    </sheetView>
  </sheetViews>
  <sheetFormatPr defaultRowHeight="18.75" x14ac:dyDescent="0.15"/>
  <cols>
    <col min="1" max="1" width="15.25" style="93" customWidth="1"/>
    <col min="2" max="22" width="4.875" style="93" customWidth="1"/>
    <col min="23" max="31" width="5.25" style="93" customWidth="1"/>
    <col min="32" max="16384" width="9" style="93"/>
  </cols>
  <sheetData>
    <row r="1" spans="1:31" ht="25.5" customHeight="1" x14ac:dyDescent="0.15">
      <c r="A1" s="211" t="s">
        <v>100</v>
      </c>
      <c r="B1" s="212" t="s">
        <v>117</v>
      </c>
      <c r="C1" s="205"/>
      <c r="D1" s="205"/>
      <c r="E1" s="205" t="s">
        <v>123</v>
      </c>
      <c r="F1" s="205"/>
      <c r="G1" s="205"/>
      <c r="H1" s="205" t="s">
        <v>124</v>
      </c>
      <c r="I1" s="205"/>
      <c r="J1" s="205"/>
      <c r="K1" s="205" t="s">
        <v>125</v>
      </c>
      <c r="L1" s="205"/>
      <c r="M1" s="205"/>
      <c r="N1" s="205" t="s">
        <v>126</v>
      </c>
      <c r="O1" s="205"/>
      <c r="P1" s="205"/>
      <c r="Q1" s="205" t="s">
        <v>127</v>
      </c>
      <c r="R1" s="205"/>
      <c r="S1" s="205"/>
      <c r="T1" s="205" t="s">
        <v>128</v>
      </c>
      <c r="U1" s="205"/>
      <c r="V1" s="205"/>
      <c r="W1" s="208" t="s">
        <v>6</v>
      </c>
      <c r="X1" s="208" t="s">
        <v>7</v>
      </c>
      <c r="Y1" s="208" t="s">
        <v>8</v>
      </c>
      <c r="Z1" s="208" t="s">
        <v>9</v>
      </c>
      <c r="AA1" s="208" t="s">
        <v>10</v>
      </c>
      <c r="AB1" s="208" t="s">
        <v>11</v>
      </c>
      <c r="AC1" s="208" t="s">
        <v>12</v>
      </c>
      <c r="AD1" s="205" t="s">
        <v>13</v>
      </c>
      <c r="AE1" s="208" t="s">
        <v>14</v>
      </c>
    </row>
    <row r="2" spans="1:31" ht="25.5" customHeight="1" x14ac:dyDescent="0.15">
      <c r="A2" s="211"/>
      <c r="B2" s="212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8"/>
      <c r="X2" s="208"/>
      <c r="Y2" s="208"/>
      <c r="Z2" s="208"/>
      <c r="AA2" s="208"/>
      <c r="AB2" s="208"/>
      <c r="AC2" s="208"/>
      <c r="AD2" s="205"/>
      <c r="AE2" s="208"/>
    </row>
    <row r="3" spans="1:31" ht="30.75" customHeight="1" x14ac:dyDescent="0.15">
      <c r="A3" s="205" t="s">
        <v>63</v>
      </c>
      <c r="B3" s="197" t="s">
        <v>82</v>
      </c>
      <c r="C3" s="198"/>
      <c r="D3" s="199"/>
      <c r="E3" s="203" t="s">
        <v>120</v>
      </c>
      <c r="F3" s="203"/>
      <c r="G3" s="204"/>
      <c r="H3" s="203" t="s">
        <v>115</v>
      </c>
      <c r="I3" s="203"/>
      <c r="J3" s="204"/>
      <c r="K3" s="203" t="s">
        <v>120</v>
      </c>
      <c r="L3" s="203"/>
      <c r="M3" s="204"/>
      <c r="N3" s="203" t="s">
        <v>205</v>
      </c>
      <c r="O3" s="203"/>
      <c r="P3" s="204"/>
      <c r="Q3" s="203" t="s">
        <v>120</v>
      </c>
      <c r="R3" s="203"/>
      <c r="S3" s="204"/>
      <c r="T3" s="203" t="s">
        <v>208</v>
      </c>
      <c r="U3" s="203"/>
      <c r="V3" s="204"/>
      <c r="W3" s="219">
        <v>6</v>
      </c>
      <c r="X3" s="219">
        <v>2</v>
      </c>
      <c r="Y3" s="219">
        <v>0</v>
      </c>
      <c r="Z3" s="219">
        <v>4</v>
      </c>
      <c r="AA3" s="220">
        <v>6</v>
      </c>
      <c r="AB3" s="219">
        <f>SUM(B4,E4,H4,K4,N4,Q4,T4)</f>
        <v>12</v>
      </c>
      <c r="AC3" s="219">
        <f>SUM(D4,G4,J4,M4,P4,S4,V4)</f>
        <v>13</v>
      </c>
      <c r="AD3" s="219">
        <f>AB3-AC3</f>
        <v>-1</v>
      </c>
      <c r="AE3" s="221">
        <v>5</v>
      </c>
    </row>
    <row r="4" spans="1:31" ht="30.75" customHeight="1" x14ac:dyDescent="0.15">
      <c r="A4" s="205"/>
      <c r="B4" s="200"/>
      <c r="C4" s="201"/>
      <c r="D4" s="202"/>
      <c r="E4" s="94">
        <v>0</v>
      </c>
      <c r="F4" s="94" t="s">
        <v>85</v>
      </c>
      <c r="G4" s="95">
        <v>4</v>
      </c>
      <c r="H4" s="94">
        <v>3</v>
      </c>
      <c r="I4" s="94" t="s">
        <v>85</v>
      </c>
      <c r="J4" s="95">
        <v>1</v>
      </c>
      <c r="K4" s="94">
        <v>1</v>
      </c>
      <c r="L4" s="94" t="s">
        <v>85</v>
      </c>
      <c r="M4" s="95">
        <v>3</v>
      </c>
      <c r="N4" s="94">
        <v>0</v>
      </c>
      <c r="O4" s="94" t="s">
        <v>85</v>
      </c>
      <c r="P4" s="95">
        <v>2</v>
      </c>
      <c r="Q4" s="94">
        <v>1</v>
      </c>
      <c r="R4" s="94" t="s">
        <v>85</v>
      </c>
      <c r="S4" s="95">
        <v>3</v>
      </c>
      <c r="T4" s="94">
        <v>7</v>
      </c>
      <c r="U4" s="94" t="s">
        <v>85</v>
      </c>
      <c r="V4" s="95">
        <v>0</v>
      </c>
      <c r="W4" s="219"/>
      <c r="X4" s="219"/>
      <c r="Y4" s="219"/>
      <c r="Z4" s="219"/>
      <c r="AA4" s="220"/>
      <c r="AB4" s="219"/>
      <c r="AC4" s="219"/>
      <c r="AD4" s="219"/>
      <c r="AE4" s="221"/>
    </row>
    <row r="5" spans="1:31" ht="30.75" customHeight="1" x14ac:dyDescent="0.15">
      <c r="A5" s="205" t="s">
        <v>113</v>
      </c>
      <c r="B5" s="203" t="s">
        <v>115</v>
      </c>
      <c r="C5" s="203"/>
      <c r="D5" s="204"/>
      <c r="E5" s="197" t="s">
        <v>82</v>
      </c>
      <c r="F5" s="198"/>
      <c r="G5" s="199"/>
      <c r="H5" s="203" t="s">
        <v>153</v>
      </c>
      <c r="I5" s="203"/>
      <c r="J5" s="204"/>
      <c r="K5" s="203" t="s">
        <v>120</v>
      </c>
      <c r="L5" s="203"/>
      <c r="M5" s="204"/>
      <c r="N5" s="203" t="s">
        <v>115</v>
      </c>
      <c r="O5" s="203"/>
      <c r="P5" s="204"/>
      <c r="Q5" s="203" t="s">
        <v>282</v>
      </c>
      <c r="R5" s="203"/>
      <c r="S5" s="204"/>
      <c r="T5" s="203" t="s">
        <v>218</v>
      </c>
      <c r="U5" s="203"/>
      <c r="V5" s="204"/>
      <c r="W5" s="219">
        <v>6</v>
      </c>
      <c r="X5" s="219">
        <v>5</v>
      </c>
      <c r="Y5" s="219">
        <v>0</v>
      </c>
      <c r="Z5" s="219">
        <v>1</v>
      </c>
      <c r="AA5" s="220">
        <v>15</v>
      </c>
      <c r="AB5" s="219">
        <f t="shared" ref="AB5" si="0">SUM(B6,E6,H6,K6,N6,Q6,T6)</f>
        <v>21</v>
      </c>
      <c r="AC5" s="219">
        <f t="shared" ref="AC5" si="1">SUM(D6,G6,J6,M6,P6,S6,V6)</f>
        <v>6</v>
      </c>
      <c r="AD5" s="219">
        <f>AB5-AC5</f>
        <v>15</v>
      </c>
      <c r="AE5" s="221">
        <v>2</v>
      </c>
    </row>
    <row r="6" spans="1:31" ht="30.75" customHeight="1" x14ac:dyDescent="0.15">
      <c r="A6" s="205"/>
      <c r="B6" s="94">
        <v>4</v>
      </c>
      <c r="C6" s="94" t="s">
        <v>85</v>
      </c>
      <c r="D6" s="95">
        <v>0</v>
      </c>
      <c r="E6" s="200"/>
      <c r="F6" s="201"/>
      <c r="G6" s="202"/>
      <c r="H6" s="94">
        <v>2</v>
      </c>
      <c r="I6" s="94" t="s">
        <v>85</v>
      </c>
      <c r="J6" s="95">
        <v>0</v>
      </c>
      <c r="K6" s="94">
        <v>2</v>
      </c>
      <c r="L6" s="94" t="s">
        <v>85</v>
      </c>
      <c r="M6" s="95">
        <v>4</v>
      </c>
      <c r="N6" s="94">
        <v>3</v>
      </c>
      <c r="O6" s="94" t="s">
        <v>85</v>
      </c>
      <c r="P6" s="95">
        <v>0</v>
      </c>
      <c r="Q6" s="94">
        <v>3</v>
      </c>
      <c r="R6" s="94" t="s">
        <v>85</v>
      </c>
      <c r="S6" s="95">
        <v>1</v>
      </c>
      <c r="T6" s="94">
        <v>7</v>
      </c>
      <c r="U6" s="94" t="s">
        <v>85</v>
      </c>
      <c r="V6" s="95">
        <v>1</v>
      </c>
      <c r="W6" s="219"/>
      <c r="X6" s="219"/>
      <c r="Y6" s="219"/>
      <c r="Z6" s="219"/>
      <c r="AA6" s="220"/>
      <c r="AB6" s="219"/>
      <c r="AC6" s="219"/>
      <c r="AD6" s="219"/>
      <c r="AE6" s="221"/>
    </row>
    <row r="7" spans="1:31" ht="30.75" customHeight="1" x14ac:dyDescent="0.15">
      <c r="A7" s="205" t="s">
        <v>114</v>
      </c>
      <c r="B7" s="203" t="s">
        <v>174</v>
      </c>
      <c r="C7" s="203"/>
      <c r="D7" s="204"/>
      <c r="E7" s="203" t="s">
        <v>154</v>
      </c>
      <c r="F7" s="203"/>
      <c r="G7" s="204"/>
      <c r="H7" s="197" t="s">
        <v>82</v>
      </c>
      <c r="I7" s="198"/>
      <c r="J7" s="199"/>
      <c r="K7" s="203" t="s">
        <v>120</v>
      </c>
      <c r="L7" s="203"/>
      <c r="M7" s="204"/>
      <c r="N7" s="203" t="s">
        <v>277</v>
      </c>
      <c r="O7" s="203"/>
      <c r="P7" s="204"/>
      <c r="Q7" s="203" t="s">
        <v>115</v>
      </c>
      <c r="R7" s="203"/>
      <c r="S7" s="204"/>
      <c r="T7" s="203" t="s">
        <v>207</v>
      </c>
      <c r="U7" s="203"/>
      <c r="V7" s="204"/>
      <c r="W7" s="219">
        <v>6</v>
      </c>
      <c r="X7" s="219">
        <v>1</v>
      </c>
      <c r="Y7" s="219">
        <v>1</v>
      </c>
      <c r="Z7" s="219">
        <v>4</v>
      </c>
      <c r="AA7" s="220">
        <v>3</v>
      </c>
      <c r="AB7" s="219">
        <f t="shared" ref="AB7" si="2">SUM(B8,E8,H8,K8,N8,Q8,T8)</f>
        <v>5</v>
      </c>
      <c r="AC7" s="219">
        <f t="shared" ref="AC7" si="3">SUM(D8,G8,J8,M8,P8,S8,V8)</f>
        <v>17</v>
      </c>
      <c r="AD7" s="219">
        <f>AB7-AC7</f>
        <v>-12</v>
      </c>
      <c r="AE7" s="221">
        <v>6</v>
      </c>
    </row>
    <row r="8" spans="1:31" ht="30.75" customHeight="1" x14ac:dyDescent="0.15">
      <c r="A8" s="205"/>
      <c r="B8" s="94">
        <v>1</v>
      </c>
      <c r="C8" s="94" t="s">
        <v>85</v>
      </c>
      <c r="D8" s="95">
        <v>3</v>
      </c>
      <c r="E8" s="94">
        <v>0</v>
      </c>
      <c r="F8" s="94" t="s">
        <v>85</v>
      </c>
      <c r="G8" s="95">
        <v>2</v>
      </c>
      <c r="H8" s="200"/>
      <c r="I8" s="201"/>
      <c r="J8" s="202"/>
      <c r="K8" s="94">
        <v>1</v>
      </c>
      <c r="L8" s="94" t="s">
        <v>85</v>
      </c>
      <c r="M8" s="95">
        <v>3</v>
      </c>
      <c r="N8" s="94">
        <v>2</v>
      </c>
      <c r="O8" s="94" t="s">
        <v>85</v>
      </c>
      <c r="P8" s="95">
        <v>2</v>
      </c>
      <c r="Q8" s="94">
        <v>1</v>
      </c>
      <c r="R8" s="94" t="s">
        <v>85</v>
      </c>
      <c r="S8" s="95">
        <v>0</v>
      </c>
      <c r="T8" s="94">
        <v>0</v>
      </c>
      <c r="U8" s="94" t="s">
        <v>85</v>
      </c>
      <c r="V8" s="95">
        <v>7</v>
      </c>
      <c r="W8" s="219"/>
      <c r="X8" s="219"/>
      <c r="Y8" s="219"/>
      <c r="Z8" s="219"/>
      <c r="AA8" s="220"/>
      <c r="AB8" s="219"/>
      <c r="AC8" s="219"/>
      <c r="AD8" s="219"/>
      <c r="AE8" s="221"/>
    </row>
    <row r="9" spans="1:31" ht="30.75" customHeight="1" x14ac:dyDescent="0.15">
      <c r="A9" s="205" t="s">
        <v>116</v>
      </c>
      <c r="B9" s="203" t="s">
        <v>115</v>
      </c>
      <c r="C9" s="203"/>
      <c r="D9" s="204"/>
      <c r="E9" s="203" t="s">
        <v>169</v>
      </c>
      <c r="F9" s="203"/>
      <c r="G9" s="204"/>
      <c r="H9" s="203" t="s">
        <v>169</v>
      </c>
      <c r="I9" s="203"/>
      <c r="J9" s="204"/>
      <c r="K9" s="197" t="s">
        <v>82</v>
      </c>
      <c r="L9" s="198"/>
      <c r="M9" s="199"/>
      <c r="N9" s="203" t="s">
        <v>118</v>
      </c>
      <c r="O9" s="203"/>
      <c r="P9" s="204"/>
      <c r="Q9" s="203" t="s">
        <v>211</v>
      </c>
      <c r="R9" s="203"/>
      <c r="S9" s="204"/>
      <c r="T9" s="203" t="s">
        <v>115</v>
      </c>
      <c r="U9" s="203"/>
      <c r="V9" s="204"/>
      <c r="W9" s="219">
        <v>6</v>
      </c>
      <c r="X9" s="219">
        <v>5</v>
      </c>
      <c r="Y9" s="219">
        <v>1</v>
      </c>
      <c r="Z9" s="219">
        <v>0</v>
      </c>
      <c r="AA9" s="220">
        <v>16</v>
      </c>
      <c r="AB9" s="219">
        <f t="shared" ref="AB9" si="4">SUM(B10,E10,H10,K10,N10,Q10,T10)</f>
        <v>21</v>
      </c>
      <c r="AC9" s="219">
        <f t="shared" ref="AC9" si="5">SUM(D10,G10,J10,M10,P10,S10,V10)</f>
        <v>10</v>
      </c>
      <c r="AD9" s="219">
        <f>AB9-AC9</f>
        <v>11</v>
      </c>
      <c r="AE9" s="221">
        <v>1</v>
      </c>
    </row>
    <row r="10" spans="1:31" ht="30.75" customHeight="1" x14ac:dyDescent="0.15">
      <c r="A10" s="205"/>
      <c r="B10" s="94">
        <v>3</v>
      </c>
      <c r="C10" s="94" t="s">
        <v>85</v>
      </c>
      <c r="D10" s="95">
        <v>1</v>
      </c>
      <c r="E10" s="94">
        <v>4</v>
      </c>
      <c r="F10" s="94" t="s">
        <v>85</v>
      </c>
      <c r="G10" s="95">
        <v>2</v>
      </c>
      <c r="H10" s="94">
        <v>3</v>
      </c>
      <c r="I10" s="94" t="s">
        <v>85</v>
      </c>
      <c r="J10" s="95">
        <v>1</v>
      </c>
      <c r="K10" s="200"/>
      <c r="L10" s="201"/>
      <c r="M10" s="202"/>
      <c r="N10" s="94">
        <v>4</v>
      </c>
      <c r="O10" s="94" t="s">
        <v>85</v>
      </c>
      <c r="P10" s="95">
        <v>3</v>
      </c>
      <c r="Q10" s="94">
        <v>3</v>
      </c>
      <c r="R10" s="94" t="s">
        <v>85</v>
      </c>
      <c r="S10" s="95">
        <v>3</v>
      </c>
      <c r="T10" s="94">
        <v>4</v>
      </c>
      <c r="U10" s="94" t="s">
        <v>85</v>
      </c>
      <c r="V10" s="95">
        <v>0</v>
      </c>
      <c r="W10" s="219"/>
      <c r="X10" s="219"/>
      <c r="Y10" s="219"/>
      <c r="Z10" s="219"/>
      <c r="AA10" s="220"/>
      <c r="AB10" s="219"/>
      <c r="AC10" s="219"/>
      <c r="AD10" s="219"/>
      <c r="AE10" s="221"/>
    </row>
    <row r="11" spans="1:31" ht="30.75" customHeight="1" x14ac:dyDescent="0.15">
      <c r="A11" s="205" t="s">
        <v>119</v>
      </c>
      <c r="B11" s="203" t="s">
        <v>206</v>
      </c>
      <c r="C11" s="203"/>
      <c r="D11" s="204"/>
      <c r="E11" s="203" t="s">
        <v>120</v>
      </c>
      <c r="F11" s="203"/>
      <c r="G11" s="204"/>
      <c r="H11" s="203" t="s">
        <v>277</v>
      </c>
      <c r="I11" s="203"/>
      <c r="J11" s="204"/>
      <c r="K11" s="203" t="s">
        <v>120</v>
      </c>
      <c r="L11" s="203"/>
      <c r="M11" s="204"/>
      <c r="N11" s="197" t="s">
        <v>82</v>
      </c>
      <c r="O11" s="198"/>
      <c r="P11" s="199"/>
      <c r="Q11" s="203" t="s">
        <v>149</v>
      </c>
      <c r="R11" s="203"/>
      <c r="S11" s="204"/>
      <c r="T11" s="203" t="s">
        <v>115</v>
      </c>
      <c r="U11" s="203"/>
      <c r="V11" s="204"/>
      <c r="W11" s="219">
        <v>6</v>
      </c>
      <c r="X11" s="219">
        <v>2</v>
      </c>
      <c r="Y11" s="219">
        <v>1</v>
      </c>
      <c r="Z11" s="219">
        <v>3</v>
      </c>
      <c r="AA11" s="220">
        <v>7</v>
      </c>
      <c r="AB11" s="219">
        <f t="shared" ref="AB11" si="6">SUM(B12,E12,H12,K12,N12,Q12,T12)</f>
        <v>10</v>
      </c>
      <c r="AC11" s="219">
        <f t="shared" ref="AC11" si="7">SUM(D12,G12,J12,M12,P12,S12,V12)</f>
        <v>11</v>
      </c>
      <c r="AD11" s="219">
        <f>AB11-AC11</f>
        <v>-1</v>
      </c>
      <c r="AE11" s="221">
        <v>4</v>
      </c>
    </row>
    <row r="12" spans="1:31" ht="30.75" customHeight="1" x14ac:dyDescent="0.15">
      <c r="A12" s="205"/>
      <c r="B12" s="94">
        <v>2</v>
      </c>
      <c r="C12" s="94" t="s">
        <v>85</v>
      </c>
      <c r="D12" s="95">
        <v>0</v>
      </c>
      <c r="E12" s="94">
        <v>0</v>
      </c>
      <c r="F12" s="94" t="s">
        <v>85</v>
      </c>
      <c r="G12" s="95">
        <v>3</v>
      </c>
      <c r="H12" s="94">
        <v>2</v>
      </c>
      <c r="I12" s="94" t="s">
        <v>85</v>
      </c>
      <c r="J12" s="95">
        <v>2</v>
      </c>
      <c r="K12" s="94">
        <v>3</v>
      </c>
      <c r="L12" s="94" t="s">
        <v>85</v>
      </c>
      <c r="M12" s="95">
        <v>4</v>
      </c>
      <c r="N12" s="200"/>
      <c r="O12" s="201"/>
      <c r="P12" s="202"/>
      <c r="Q12" s="94">
        <v>1</v>
      </c>
      <c r="R12" s="94" t="s">
        <v>85</v>
      </c>
      <c r="S12" s="95">
        <v>2</v>
      </c>
      <c r="T12" s="94">
        <v>2</v>
      </c>
      <c r="U12" s="94" t="s">
        <v>85</v>
      </c>
      <c r="V12" s="95">
        <v>0</v>
      </c>
      <c r="W12" s="219"/>
      <c r="X12" s="219"/>
      <c r="Y12" s="219"/>
      <c r="Z12" s="219"/>
      <c r="AA12" s="220"/>
      <c r="AB12" s="219"/>
      <c r="AC12" s="219"/>
      <c r="AD12" s="219"/>
      <c r="AE12" s="221"/>
    </row>
    <row r="13" spans="1:31" ht="30.75" customHeight="1" x14ac:dyDescent="0.15">
      <c r="A13" s="205" t="s">
        <v>121</v>
      </c>
      <c r="B13" s="203" t="s">
        <v>115</v>
      </c>
      <c r="C13" s="203"/>
      <c r="D13" s="204"/>
      <c r="E13" s="203" t="s">
        <v>120</v>
      </c>
      <c r="F13" s="203"/>
      <c r="G13" s="204"/>
      <c r="H13" s="203" t="s">
        <v>286</v>
      </c>
      <c r="I13" s="203"/>
      <c r="J13" s="204"/>
      <c r="K13" s="203" t="s">
        <v>211</v>
      </c>
      <c r="L13" s="203"/>
      <c r="M13" s="204"/>
      <c r="N13" s="203" t="s">
        <v>115</v>
      </c>
      <c r="O13" s="203"/>
      <c r="P13" s="204"/>
      <c r="Q13" s="197" t="s">
        <v>82</v>
      </c>
      <c r="R13" s="198"/>
      <c r="S13" s="199"/>
      <c r="T13" s="203" t="s">
        <v>271</v>
      </c>
      <c r="U13" s="203"/>
      <c r="V13" s="204"/>
      <c r="W13" s="219">
        <v>6</v>
      </c>
      <c r="X13" s="219">
        <v>3</v>
      </c>
      <c r="Y13" s="219">
        <v>1</v>
      </c>
      <c r="Z13" s="219">
        <v>2</v>
      </c>
      <c r="AA13" s="220">
        <v>10</v>
      </c>
      <c r="AB13" s="219">
        <f t="shared" ref="AB13" si="8">SUM(B14,E14,H14,K14,N14,Q14,T14)</f>
        <v>16</v>
      </c>
      <c r="AC13" s="219">
        <f t="shared" ref="AC13" si="9">SUM(D14,G14,J14,M14,P14,S14,V14)</f>
        <v>9</v>
      </c>
      <c r="AD13" s="219">
        <f>AB13-AC13</f>
        <v>7</v>
      </c>
      <c r="AE13" s="221">
        <v>3</v>
      </c>
    </row>
    <row r="14" spans="1:31" ht="30.75" customHeight="1" x14ac:dyDescent="0.15">
      <c r="A14" s="205"/>
      <c r="B14" s="94">
        <v>3</v>
      </c>
      <c r="C14" s="94" t="s">
        <v>85</v>
      </c>
      <c r="D14" s="95">
        <v>1</v>
      </c>
      <c r="E14" s="94">
        <v>1</v>
      </c>
      <c r="F14" s="94" t="s">
        <v>85</v>
      </c>
      <c r="G14" s="95">
        <v>3</v>
      </c>
      <c r="H14" s="94">
        <v>0</v>
      </c>
      <c r="I14" s="94" t="s">
        <v>85</v>
      </c>
      <c r="J14" s="95">
        <v>1</v>
      </c>
      <c r="K14" s="94">
        <v>3</v>
      </c>
      <c r="L14" s="94" t="s">
        <v>85</v>
      </c>
      <c r="M14" s="95">
        <v>3</v>
      </c>
      <c r="N14" s="94">
        <v>2</v>
      </c>
      <c r="O14" s="94" t="s">
        <v>85</v>
      </c>
      <c r="P14" s="95">
        <v>1</v>
      </c>
      <c r="Q14" s="200"/>
      <c r="R14" s="201"/>
      <c r="S14" s="202"/>
      <c r="T14" s="94">
        <v>7</v>
      </c>
      <c r="U14" s="94" t="s">
        <v>85</v>
      </c>
      <c r="V14" s="95">
        <v>0</v>
      </c>
      <c r="W14" s="219"/>
      <c r="X14" s="219"/>
      <c r="Y14" s="219"/>
      <c r="Z14" s="219"/>
      <c r="AA14" s="220"/>
      <c r="AB14" s="219"/>
      <c r="AC14" s="219"/>
      <c r="AD14" s="219"/>
      <c r="AE14" s="221"/>
    </row>
    <row r="15" spans="1:31" ht="30.75" customHeight="1" x14ac:dyDescent="0.15">
      <c r="A15" s="205" t="s">
        <v>122</v>
      </c>
      <c r="B15" s="203" t="s">
        <v>207</v>
      </c>
      <c r="C15" s="203"/>
      <c r="D15" s="204"/>
      <c r="E15" s="203" t="s">
        <v>120</v>
      </c>
      <c r="F15" s="203"/>
      <c r="G15" s="204"/>
      <c r="H15" s="203" t="s">
        <v>208</v>
      </c>
      <c r="I15" s="203"/>
      <c r="J15" s="204"/>
      <c r="K15" s="203" t="s">
        <v>120</v>
      </c>
      <c r="L15" s="203"/>
      <c r="M15" s="204"/>
      <c r="N15" s="203" t="s">
        <v>120</v>
      </c>
      <c r="O15" s="203"/>
      <c r="P15" s="204"/>
      <c r="Q15" s="203" t="s">
        <v>270</v>
      </c>
      <c r="R15" s="203"/>
      <c r="S15" s="204"/>
      <c r="T15" s="197" t="s">
        <v>82</v>
      </c>
      <c r="U15" s="198"/>
      <c r="V15" s="199"/>
      <c r="W15" s="219">
        <v>6</v>
      </c>
      <c r="X15" s="219">
        <v>1</v>
      </c>
      <c r="Y15" s="219">
        <v>0</v>
      </c>
      <c r="Z15" s="219">
        <v>5</v>
      </c>
      <c r="AA15" s="220">
        <v>1</v>
      </c>
      <c r="AB15" s="219">
        <f t="shared" ref="AB15" si="10">SUM(B16,E16,H16,K16,N16,Q16,T16)</f>
        <v>8</v>
      </c>
      <c r="AC15" s="219">
        <f t="shared" ref="AC15" si="11">SUM(D16,G16,J16,M16,P16,S16,V16)</f>
        <v>27</v>
      </c>
      <c r="AD15" s="219">
        <f>AB15-AC15</f>
        <v>-19</v>
      </c>
      <c r="AE15" s="221">
        <v>7</v>
      </c>
    </row>
    <row r="16" spans="1:31" ht="30.75" customHeight="1" x14ac:dyDescent="0.15">
      <c r="A16" s="205"/>
      <c r="B16" s="94">
        <v>0</v>
      </c>
      <c r="C16" s="94" t="s">
        <v>85</v>
      </c>
      <c r="D16" s="95">
        <v>7</v>
      </c>
      <c r="E16" s="94">
        <v>1</v>
      </c>
      <c r="F16" s="94" t="s">
        <v>85</v>
      </c>
      <c r="G16" s="95">
        <v>7</v>
      </c>
      <c r="H16" s="94">
        <v>7</v>
      </c>
      <c r="I16" s="94" t="s">
        <v>85</v>
      </c>
      <c r="J16" s="95">
        <v>0</v>
      </c>
      <c r="K16" s="94">
        <v>0</v>
      </c>
      <c r="L16" s="94" t="s">
        <v>85</v>
      </c>
      <c r="M16" s="95">
        <v>4</v>
      </c>
      <c r="N16" s="94">
        <v>0</v>
      </c>
      <c r="O16" s="94" t="s">
        <v>85</v>
      </c>
      <c r="P16" s="95">
        <v>2</v>
      </c>
      <c r="Q16" s="94">
        <v>0</v>
      </c>
      <c r="R16" s="94" t="s">
        <v>85</v>
      </c>
      <c r="S16" s="95">
        <v>7</v>
      </c>
      <c r="T16" s="200"/>
      <c r="U16" s="201"/>
      <c r="V16" s="202"/>
      <c r="W16" s="219"/>
      <c r="X16" s="219"/>
      <c r="Y16" s="219"/>
      <c r="Z16" s="219"/>
      <c r="AA16" s="220"/>
      <c r="AB16" s="219"/>
      <c r="AC16" s="219"/>
      <c r="AD16" s="219"/>
      <c r="AE16" s="221"/>
    </row>
    <row r="17" spans="2:31" ht="20.25" customHeight="1" x14ac:dyDescent="0.15">
      <c r="B17" s="222" t="s">
        <v>15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</sheetData>
  <mergeCells count="137">
    <mergeCell ref="A3:A4"/>
    <mergeCell ref="B3:D4"/>
    <mergeCell ref="E3:G3"/>
    <mergeCell ref="H3:J3"/>
    <mergeCell ref="N1:P2"/>
    <mergeCell ref="Q1:S2"/>
    <mergeCell ref="W1:W2"/>
    <mergeCell ref="X1:X2"/>
    <mergeCell ref="Y1:Y2"/>
    <mergeCell ref="A1:A2"/>
    <mergeCell ref="B1:D2"/>
    <mergeCell ref="E1:G2"/>
    <mergeCell ref="H1:J2"/>
    <mergeCell ref="K1:M2"/>
    <mergeCell ref="K3:M3"/>
    <mergeCell ref="N3:P3"/>
    <mergeCell ref="Q3:S3"/>
    <mergeCell ref="W3:W4"/>
    <mergeCell ref="X3:X4"/>
    <mergeCell ref="Y3:Y4"/>
    <mergeCell ref="AB1:AB2"/>
    <mergeCell ref="AC1:AC2"/>
    <mergeCell ref="AD1:AD2"/>
    <mergeCell ref="Z1:Z2"/>
    <mergeCell ref="Z3:Z4"/>
    <mergeCell ref="AA3:AA4"/>
    <mergeCell ref="AB3:AB4"/>
    <mergeCell ref="A7:A8"/>
    <mergeCell ref="B7:D7"/>
    <mergeCell ref="E7:G7"/>
    <mergeCell ref="H7:J8"/>
    <mergeCell ref="N5:P5"/>
    <mergeCell ref="Q5:S5"/>
    <mergeCell ref="W5:W6"/>
    <mergeCell ref="X5:X6"/>
    <mergeCell ref="Y5:Y6"/>
    <mergeCell ref="A5:A6"/>
    <mergeCell ref="B5:D5"/>
    <mergeCell ref="E5:G6"/>
    <mergeCell ref="H5:J5"/>
    <mergeCell ref="K5:M5"/>
    <mergeCell ref="K7:M7"/>
    <mergeCell ref="N7:P7"/>
    <mergeCell ref="Q7:S7"/>
    <mergeCell ref="W7:W8"/>
    <mergeCell ref="X7:X8"/>
    <mergeCell ref="Y7:Y8"/>
    <mergeCell ref="AB7:AB8"/>
    <mergeCell ref="AB5:AB6"/>
    <mergeCell ref="AC5:AC6"/>
    <mergeCell ref="Z5:Z6"/>
    <mergeCell ref="Z7:Z8"/>
    <mergeCell ref="AA7:AA8"/>
    <mergeCell ref="AC7:AC8"/>
    <mergeCell ref="A9:A10"/>
    <mergeCell ref="B9:D9"/>
    <mergeCell ref="E9:G9"/>
    <mergeCell ref="H9:J9"/>
    <mergeCell ref="K9:M10"/>
    <mergeCell ref="N9:P9"/>
    <mergeCell ref="Q9:S9"/>
    <mergeCell ref="W9:W10"/>
    <mergeCell ref="X9:X10"/>
    <mergeCell ref="A13:A14"/>
    <mergeCell ref="B13:D13"/>
    <mergeCell ref="E13:G13"/>
    <mergeCell ref="H13:J13"/>
    <mergeCell ref="N11:P12"/>
    <mergeCell ref="Q11:S11"/>
    <mergeCell ref="W11:W12"/>
    <mergeCell ref="X11:X12"/>
    <mergeCell ref="A11:A12"/>
    <mergeCell ref="B11:D11"/>
    <mergeCell ref="E11:G11"/>
    <mergeCell ref="H11:J11"/>
    <mergeCell ref="K11:M11"/>
    <mergeCell ref="K13:M13"/>
    <mergeCell ref="AD11:AD12"/>
    <mergeCell ref="N13:P13"/>
    <mergeCell ref="Q13:S14"/>
    <mergeCell ref="W13:W14"/>
    <mergeCell ref="X13:X14"/>
    <mergeCell ref="Y13:Y14"/>
    <mergeCell ref="AA11:AA12"/>
    <mergeCell ref="AB11:AB12"/>
    <mergeCell ref="AE11:AE12"/>
    <mergeCell ref="Z13:Z14"/>
    <mergeCell ref="AA13:AA14"/>
    <mergeCell ref="T13:V13"/>
    <mergeCell ref="AB9:AB10"/>
    <mergeCell ref="AC9:AC10"/>
    <mergeCell ref="B17:AE17"/>
    <mergeCell ref="A15:A16"/>
    <mergeCell ref="B15:D15"/>
    <mergeCell ref="E15:G15"/>
    <mergeCell ref="H15:J15"/>
    <mergeCell ref="K15:M15"/>
    <mergeCell ref="N15:P15"/>
    <mergeCell ref="W15:W16"/>
    <mergeCell ref="T15:V16"/>
    <mergeCell ref="Q15:S15"/>
    <mergeCell ref="AD15:AD16"/>
    <mergeCell ref="AE15:AE16"/>
    <mergeCell ref="Z15:Z16"/>
    <mergeCell ref="AA15:AA16"/>
    <mergeCell ref="AB15:AB16"/>
    <mergeCell ref="AC15:AC16"/>
    <mergeCell ref="X15:X16"/>
    <mergeCell ref="Y15:Y16"/>
    <mergeCell ref="AB13:AB14"/>
    <mergeCell ref="AC13:AC14"/>
    <mergeCell ref="AD13:AD14"/>
    <mergeCell ref="AE13:AE14"/>
    <mergeCell ref="AD9:AD10"/>
    <mergeCell ref="AE9:AE10"/>
    <mergeCell ref="AC11:AC12"/>
    <mergeCell ref="T1:V2"/>
    <mergeCell ref="T3:V3"/>
    <mergeCell ref="T5:V5"/>
    <mergeCell ref="T7:V7"/>
    <mergeCell ref="T9:V9"/>
    <mergeCell ref="T11:V11"/>
    <mergeCell ref="AD7:AD8"/>
    <mergeCell ref="AE7:AE8"/>
    <mergeCell ref="AD5:AD6"/>
    <mergeCell ref="AE5:AE6"/>
    <mergeCell ref="AC3:AC4"/>
    <mergeCell ref="AD3:AD4"/>
    <mergeCell ref="AE3:AE4"/>
    <mergeCell ref="AE1:AE2"/>
    <mergeCell ref="Y9:Y10"/>
    <mergeCell ref="Z9:Z10"/>
    <mergeCell ref="AA9:AA10"/>
    <mergeCell ref="AA5:AA6"/>
    <mergeCell ref="AA1:AA2"/>
    <mergeCell ref="Y11:Y12"/>
    <mergeCell ref="Z11:Z12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verticalDpi="0" r:id="rId1"/>
  <headerFooter>
    <oddHeader>&amp;L&amp;A&amp;C&amp;14&amp;F&amp;R２０１５年度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workbookViewId="0"/>
  </sheetViews>
  <sheetFormatPr defaultRowHeight="18.75" x14ac:dyDescent="0.15"/>
  <cols>
    <col min="1" max="1" width="2.875" style="93" customWidth="1"/>
    <col min="2" max="3" width="9" style="93"/>
    <col min="4" max="4" width="15" style="93" customWidth="1"/>
    <col min="5" max="5" width="24.625" style="93" customWidth="1"/>
    <col min="6" max="6" width="17.5" style="93" customWidth="1"/>
    <col min="7" max="7" width="11.75" style="93" customWidth="1"/>
    <col min="8" max="8" width="25.75" style="93" customWidth="1"/>
    <col min="9" max="16384" width="9" style="93"/>
  </cols>
  <sheetData>
    <row r="2" spans="2:8" x14ac:dyDescent="0.15">
      <c r="B2" s="227" t="s">
        <v>21</v>
      </c>
      <c r="C2" s="227"/>
      <c r="D2" s="227"/>
    </row>
    <row r="3" spans="2:8" x14ac:dyDescent="0.15">
      <c r="B3" s="226" t="s">
        <v>17</v>
      </c>
      <c r="C3" s="226"/>
      <c r="D3" s="98" t="s">
        <v>129</v>
      </c>
      <c r="E3" s="98" t="s">
        <v>130</v>
      </c>
      <c r="F3" s="98" t="s">
        <v>18</v>
      </c>
      <c r="G3" s="98" t="s">
        <v>19</v>
      </c>
      <c r="H3" s="98" t="s">
        <v>20</v>
      </c>
    </row>
    <row r="4" spans="2:8" ht="22.5" customHeight="1" x14ac:dyDescent="0.15">
      <c r="B4" s="99"/>
      <c r="C4" s="100"/>
      <c r="D4" s="100" t="s">
        <v>27</v>
      </c>
      <c r="E4" s="100" t="s">
        <v>131</v>
      </c>
      <c r="F4" s="100" t="s">
        <v>66</v>
      </c>
      <c r="G4" s="101">
        <v>42827</v>
      </c>
      <c r="H4" s="100"/>
    </row>
    <row r="5" spans="2:8" ht="22.5" customHeight="1" x14ac:dyDescent="0.15">
      <c r="B5" s="99"/>
      <c r="C5" s="100"/>
      <c r="D5" s="100" t="s">
        <v>27</v>
      </c>
      <c r="E5" s="100" t="s">
        <v>132</v>
      </c>
      <c r="F5" s="100" t="s">
        <v>133</v>
      </c>
      <c r="G5" s="101">
        <v>42827</v>
      </c>
      <c r="H5" s="100"/>
    </row>
    <row r="6" spans="2:8" ht="22.5" customHeight="1" x14ac:dyDescent="0.15">
      <c r="B6" s="99"/>
      <c r="C6" s="100"/>
      <c r="D6" s="100" t="s">
        <v>27</v>
      </c>
      <c r="E6" s="100" t="s">
        <v>134</v>
      </c>
      <c r="F6" s="100" t="s">
        <v>135</v>
      </c>
      <c r="G6" s="101">
        <v>42827</v>
      </c>
      <c r="H6" s="100"/>
    </row>
    <row r="7" spans="2:8" ht="22.5" customHeight="1" x14ac:dyDescent="0.15">
      <c r="B7" s="99"/>
      <c r="C7" s="100"/>
      <c r="D7" s="100" t="s">
        <v>27</v>
      </c>
      <c r="E7" s="100" t="s">
        <v>134</v>
      </c>
      <c r="F7" s="100" t="s">
        <v>136</v>
      </c>
      <c r="G7" s="101">
        <v>42827</v>
      </c>
      <c r="H7" s="100"/>
    </row>
    <row r="8" spans="2:8" ht="22.5" customHeight="1" x14ac:dyDescent="0.15">
      <c r="B8" s="99"/>
      <c r="C8" s="100"/>
      <c r="D8" s="100" t="s">
        <v>27</v>
      </c>
      <c r="E8" s="100" t="s">
        <v>137</v>
      </c>
      <c r="F8" s="100" t="s">
        <v>138</v>
      </c>
      <c r="G8" s="101">
        <v>42827</v>
      </c>
      <c r="H8" s="100"/>
    </row>
    <row r="9" spans="2:8" ht="22.5" customHeight="1" x14ac:dyDescent="0.15">
      <c r="B9" s="99"/>
      <c r="C9" s="100"/>
      <c r="D9" s="100" t="s">
        <v>27</v>
      </c>
      <c r="E9" s="100" t="s">
        <v>139</v>
      </c>
      <c r="F9" s="100" t="s">
        <v>70</v>
      </c>
      <c r="G9" s="101">
        <v>42841</v>
      </c>
      <c r="H9" s="100"/>
    </row>
    <row r="10" spans="2:8" ht="22.5" customHeight="1" x14ac:dyDescent="0.15">
      <c r="B10" s="99"/>
      <c r="C10" s="100"/>
      <c r="D10" s="100" t="s">
        <v>58</v>
      </c>
      <c r="E10" s="100" t="s">
        <v>140</v>
      </c>
      <c r="F10" s="100" t="s">
        <v>71</v>
      </c>
      <c r="G10" s="101">
        <v>42841</v>
      </c>
      <c r="H10" s="102"/>
    </row>
    <row r="11" spans="2:8" ht="22.5" customHeight="1" x14ac:dyDescent="0.15">
      <c r="B11" s="99"/>
      <c r="C11" s="100"/>
      <c r="D11" s="100" t="s">
        <v>56</v>
      </c>
      <c r="E11" s="100" t="s">
        <v>141</v>
      </c>
      <c r="F11" s="100" t="s">
        <v>142</v>
      </c>
      <c r="G11" s="101">
        <v>42876</v>
      </c>
      <c r="H11" s="100"/>
    </row>
    <row r="12" spans="2:8" ht="22.5" customHeight="1" x14ac:dyDescent="0.15">
      <c r="B12" s="99"/>
      <c r="C12" s="100"/>
      <c r="D12" s="100" t="s">
        <v>56</v>
      </c>
      <c r="E12" s="100" t="s">
        <v>103</v>
      </c>
      <c r="F12" s="100" t="s">
        <v>142</v>
      </c>
      <c r="G12" s="101">
        <v>42918</v>
      </c>
      <c r="H12" s="102" t="s">
        <v>164</v>
      </c>
    </row>
    <row r="13" spans="2:8" ht="22.5" customHeight="1" x14ac:dyDescent="0.15">
      <c r="B13" s="99"/>
      <c r="C13" s="100"/>
      <c r="D13" s="100" t="s">
        <v>58</v>
      </c>
      <c r="E13" s="100" t="s">
        <v>163</v>
      </c>
      <c r="F13" s="100" t="s">
        <v>162</v>
      </c>
      <c r="G13" s="101">
        <v>42946</v>
      </c>
      <c r="H13" s="100"/>
    </row>
    <row r="14" spans="2:8" ht="22.5" customHeight="1" x14ac:dyDescent="0.15">
      <c r="B14" s="99"/>
      <c r="C14" s="100"/>
      <c r="D14" s="100" t="s">
        <v>58</v>
      </c>
      <c r="E14" s="111" t="s">
        <v>203</v>
      </c>
      <c r="F14" s="100" t="s">
        <v>204</v>
      </c>
      <c r="G14" s="101">
        <v>42960</v>
      </c>
      <c r="H14" s="100"/>
    </row>
    <row r="15" spans="2:8" ht="22.5" customHeight="1" x14ac:dyDescent="0.15">
      <c r="B15" s="99"/>
      <c r="C15" s="100"/>
      <c r="D15" s="100" t="s">
        <v>27</v>
      </c>
      <c r="E15" s="100" t="s">
        <v>44</v>
      </c>
      <c r="F15" s="100" t="s">
        <v>202</v>
      </c>
      <c r="G15" s="101">
        <v>42967</v>
      </c>
      <c r="H15" s="100"/>
    </row>
    <row r="16" spans="2:8" ht="22.5" customHeight="1" x14ac:dyDescent="0.15">
      <c r="B16" s="99"/>
      <c r="C16" s="100"/>
      <c r="D16" s="100" t="s">
        <v>27</v>
      </c>
      <c r="E16" s="100" t="s">
        <v>34</v>
      </c>
      <c r="F16" s="100" t="s">
        <v>224</v>
      </c>
      <c r="G16" s="101">
        <v>43009</v>
      </c>
      <c r="H16" s="100"/>
    </row>
    <row r="17" spans="2:8" ht="22.5" customHeight="1" x14ac:dyDescent="0.15">
      <c r="B17" s="99"/>
      <c r="C17" s="100"/>
      <c r="D17" s="100" t="s">
        <v>27</v>
      </c>
      <c r="E17" s="111" t="s">
        <v>33</v>
      </c>
      <c r="F17" s="114" t="s">
        <v>235</v>
      </c>
      <c r="G17" s="101">
        <v>43037</v>
      </c>
      <c r="H17" s="100"/>
    </row>
    <row r="18" spans="2:8" ht="22.5" customHeight="1" x14ac:dyDescent="0.15">
      <c r="B18" s="99"/>
      <c r="C18" s="100"/>
      <c r="D18" s="100" t="s">
        <v>27</v>
      </c>
      <c r="E18" s="100" t="s">
        <v>44</v>
      </c>
      <c r="F18" s="100" t="s">
        <v>236</v>
      </c>
      <c r="G18" s="101">
        <v>43037</v>
      </c>
      <c r="H18" s="100"/>
    </row>
    <row r="19" spans="2:8" ht="22.5" customHeight="1" x14ac:dyDescent="0.15">
      <c r="B19" s="99"/>
      <c r="C19" s="100"/>
      <c r="D19" s="100" t="s">
        <v>27</v>
      </c>
      <c r="E19" s="100" t="s">
        <v>44</v>
      </c>
      <c r="F19" s="115" t="s">
        <v>237</v>
      </c>
      <c r="G19" s="101">
        <v>43037</v>
      </c>
      <c r="H19" s="100"/>
    </row>
    <row r="20" spans="2:8" ht="22.5" customHeight="1" x14ac:dyDescent="0.15">
      <c r="B20" s="99"/>
      <c r="C20" s="100"/>
      <c r="D20" s="100" t="s">
        <v>27</v>
      </c>
      <c r="E20" s="100" t="s">
        <v>37</v>
      </c>
      <c r="F20" s="100" t="s">
        <v>238</v>
      </c>
      <c r="G20" s="101">
        <v>43037</v>
      </c>
      <c r="H20" s="100"/>
    </row>
    <row r="21" spans="2:8" ht="22.5" customHeight="1" x14ac:dyDescent="0.15">
      <c r="B21" s="99"/>
      <c r="C21" s="100"/>
      <c r="D21" s="100" t="s">
        <v>56</v>
      </c>
      <c r="E21" s="100" t="s">
        <v>228</v>
      </c>
      <c r="F21" s="100" t="s">
        <v>234</v>
      </c>
      <c r="G21" s="101">
        <v>43037</v>
      </c>
      <c r="H21" s="100"/>
    </row>
    <row r="22" spans="2:8" ht="22.5" customHeight="1" x14ac:dyDescent="0.15">
      <c r="B22" s="99"/>
      <c r="C22" s="100"/>
      <c r="D22" s="100" t="s">
        <v>56</v>
      </c>
      <c r="E22" s="100" t="s">
        <v>243</v>
      </c>
      <c r="F22" s="100" t="s">
        <v>244</v>
      </c>
      <c r="G22" s="101">
        <v>43044</v>
      </c>
      <c r="H22" s="100"/>
    </row>
    <row r="23" spans="2:8" ht="22.5" customHeight="1" x14ac:dyDescent="0.15">
      <c r="B23" s="99"/>
      <c r="C23" s="100"/>
      <c r="D23" s="100" t="s">
        <v>27</v>
      </c>
      <c r="E23" s="111" t="s">
        <v>33</v>
      </c>
      <c r="F23" s="100" t="s">
        <v>261</v>
      </c>
      <c r="G23" s="101">
        <v>43051</v>
      </c>
      <c r="H23" s="100"/>
    </row>
    <row r="24" spans="2:8" ht="22.5" customHeight="1" x14ac:dyDescent="0.15">
      <c r="B24" s="99"/>
      <c r="C24" s="100"/>
      <c r="D24" s="100" t="s">
        <v>27</v>
      </c>
      <c r="E24" s="100" t="s">
        <v>44</v>
      </c>
      <c r="F24" s="100" t="s">
        <v>258</v>
      </c>
      <c r="G24" s="101">
        <v>43058</v>
      </c>
      <c r="H24" s="100"/>
    </row>
    <row r="25" spans="2:8" ht="22.5" customHeight="1" x14ac:dyDescent="0.15">
      <c r="B25" s="99"/>
      <c r="C25" s="100"/>
      <c r="D25" s="100" t="s">
        <v>27</v>
      </c>
      <c r="E25" s="100" t="s">
        <v>44</v>
      </c>
      <c r="F25" s="115" t="s">
        <v>259</v>
      </c>
      <c r="G25" s="101">
        <v>43058</v>
      </c>
      <c r="H25" s="100"/>
    </row>
    <row r="26" spans="2:8" ht="22.5" customHeight="1" x14ac:dyDescent="0.15">
      <c r="B26" s="99"/>
      <c r="C26" s="100"/>
      <c r="D26" s="100" t="s">
        <v>27</v>
      </c>
      <c r="E26" s="100" t="s">
        <v>45</v>
      </c>
      <c r="F26" s="100" t="s">
        <v>260</v>
      </c>
      <c r="G26" s="101">
        <v>43058</v>
      </c>
      <c r="H26" s="100"/>
    </row>
    <row r="27" spans="2:8" ht="22.5" customHeight="1" x14ac:dyDescent="0.15">
      <c r="B27" s="99"/>
      <c r="C27" s="100"/>
      <c r="D27" s="100" t="s">
        <v>27</v>
      </c>
      <c r="E27" s="100" t="s">
        <v>44</v>
      </c>
      <c r="F27" s="100" t="s">
        <v>275</v>
      </c>
      <c r="G27" s="101">
        <v>43072</v>
      </c>
      <c r="H27" s="100"/>
    </row>
    <row r="28" spans="2:8" ht="22.5" customHeight="1" x14ac:dyDescent="0.15">
      <c r="B28" s="99"/>
      <c r="C28" s="100"/>
      <c r="D28" s="100" t="s">
        <v>27</v>
      </c>
      <c r="E28" s="100" t="s">
        <v>44</v>
      </c>
      <c r="F28" s="115" t="s">
        <v>276</v>
      </c>
      <c r="G28" s="101">
        <v>43072</v>
      </c>
      <c r="H28" s="100"/>
    </row>
    <row r="29" spans="2:8" ht="22.5" customHeight="1" x14ac:dyDescent="0.15">
      <c r="B29" s="99"/>
      <c r="C29" s="100"/>
      <c r="D29" s="100" t="s">
        <v>27</v>
      </c>
      <c r="E29" s="100" t="s">
        <v>51</v>
      </c>
      <c r="F29" s="115" t="s">
        <v>287</v>
      </c>
      <c r="G29" s="101">
        <v>43107</v>
      </c>
      <c r="H29" s="100"/>
    </row>
    <row r="30" spans="2:8" ht="22.5" customHeight="1" x14ac:dyDescent="0.15">
      <c r="B30" s="99"/>
      <c r="C30" s="100"/>
      <c r="D30" s="100" t="s">
        <v>58</v>
      </c>
      <c r="E30" s="100" t="s">
        <v>46</v>
      </c>
      <c r="F30" s="115" t="s">
        <v>298</v>
      </c>
      <c r="G30" s="101">
        <v>43121</v>
      </c>
      <c r="H30" s="100"/>
    </row>
    <row r="31" spans="2:8" ht="22.5" customHeight="1" x14ac:dyDescent="0.15">
      <c r="B31" s="99"/>
      <c r="C31" s="100"/>
      <c r="D31" s="100" t="s">
        <v>305</v>
      </c>
      <c r="E31" s="100" t="s">
        <v>46</v>
      </c>
      <c r="F31" s="115" t="s">
        <v>71</v>
      </c>
      <c r="G31" s="101">
        <v>43128</v>
      </c>
      <c r="H31" s="100"/>
    </row>
    <row r="32" spans="2:8" ht="22.5" customHeight="1" x14ac:dyDescent="0.15">
      <c r="B32" s="99"/>
      <c r="C32" s="100"/>
      <c r="D32" s="100" t="s">
        <v>305</v>
      </c>
      <c r="E32" s="100" t="s">
        <v>294</v>
      </c>
      <c r="F32" s="115" t="s">
        <v>314</v>
      </c>
      <c r="G32" s="101">
        <v>43128</v>
      </c>
      <c r="H32" s="100"/>
    </row>
    <row r="33" spans="2:8" ht="22.5" customHeight="1" x14ac:dyDescent="0.15">
      <c r="B33" s="99"/>
      <c r="C33" s="100"/>
      <c r="D33" s="100" t="s">
        <v>305</v>
      </c>
      <c r="E33" s="100" t="s">
        <v>313</v>
      </c>
      <c r="F33" s="115" t="s">
        <v>315</v>
      </c>
      <c r="G33" s="101">
        <v>43128</v>
      </c>
      <c r="H33" s="100"/>
    </row>
    <row r="34" spans="2:8" ht="22.5" customHeight="1" x14ac:dyDescent="0.15">
      <c r="B34" s="99"/>
      <c r="C34" s="100"/>
      <c r="D34" s="100" t="s">
        <v>305</v>
      </c>
      <c r="E34" s="100" t="s">
        <v>47</v>
      </c>
      <c r="F34" s="115" t="s">
        <v>317</v>
      </c>
      <c r="G34" s="101">
        <v>43156</v>
      </c>
      <c r="H34" s="100"/>
    </row>
    <row r="35" spans="2:8" ht="22.5" customHeight="1" x14ac:dyDescent="0.15"/>
    <row r="36" spans="2:8" ht="13.5" customHeight="1" x14ac:dyDescent="0.15">
      <c r="B36" s="227" t="s">
        <v>24</v>
      </c>
      <c r="C36" s="227"/>
      <c r="D36" s="227"/>
    </row>
    <row r="37" spans="2:8" ht="13.5" customHeight="1" x14ac:dyDescent="0.15">
      <c r="B37" s="226" t="s">
        <v>17</v>
      </c>
      <c r="C37" s="226"/>
      <c r="D37" s="98" t="s">
        <v>129</v>
      </c>
      <c r="E37" s="98" t="s">
        <v>130</v>
      </c>
      <c r="F37" s="98" t="s">
        <v>22</v>
      </c>
      <c r="G37" s="226" t="s">
        <v>23</v>
      </c>
      <c r="H37" s="226"/>
    </row>
    <row r="38" spans="2:8" ht="22.5" customHeight="1" x14ac:dyDescent="0.15">
      <c r="B38" s="99"/>
      <c r="C38" s="100"/>
      <c r="D38" s="100" t="s">
        <v>165</v>
      </c>
      <c r="E38" s="100" t="s">
        <v>166</v>
      </c>
      <c r="F38" s="101">
        <v>42946</v>
      </c>
      <c r="G38" s="228" t="s">
        <v>167</v>
      </c>
      <c r="H38" s="229"/>
    </row>
    <row r="39" spans="2:8" ht="22.5" customHeight="1" x14ac:dyDescent="0.15">
      <c r="B39" s="99"/>
      <c r="C39" s="100"/>
      <c r="D39" s="100" t="s">
        <v>58</v>
      </c>
      <c r="E39" s="100" t="s">
        <v>209</v>
      </c>
      <c r="F39" s="101">
        <v>42974</v>
      </c>
      <c r="G39" s="224" t="s">
        <v>210</v>
      </c>
      <c r="H39" s="225"/>
    </row>
    <row r="40" spans="2:8" ht="22.5" customHeight="1" x14ac:dyDescent="0.15">
      <c r="B40" s="99"/>
      <c r="C40" s="100"/>
      <c r="D40" s="100" t="s">
        <v>27</v>
      </c>
      <c r="E40" s="100" t="s">
        <v>219</v>
      </c>
      <c r="F40" s="101">
        <v>42988</v>
      </c>
      <c r="G40" s="224" t="s">
        <v>220</v>
      </c>
      <c r="H40" s="225"/>
    </row>
    <row r="41" spans="2:8" ht="22.5" customHeight="1" x14ac:dyDescent="0.15">
      <c r="B41" s="99"/>
      <c r="C41" s="100"/>
      <c r="D41" s="100" t="s">
        <v>253</v>
      </c>
      <c r="E41" s="100" t="s">
        <v>254</v>
      </c>
      <c r="F41" s="101">
        <v>43051</v>
      </c>
      <c r="G41" s="224" t="s">
        <v>255</v>
      </c>
      <c r="H41" s="225"/>
    </row>
    <row r="42" spans="2:8" ht="22.5" customHeight="1" x14ac:dyDescent="0.15"/>
  </sheetData>
  <mergeCells count="9">
    <mergeCell ref="G41:H41"/>
    <mergeCell ref="G40:H40"/>
    <mergeCell ref="G39:H39"/>
    <mergeCell ref="B3:C3"/>
    <mergeCell ref="B2:D2"/>
    <mergeCell ref="B36:D36"/>
    <mergeCell ref="B37:C37"/>
    <mergeCell ref="G37:H37"/>
    <mergeCell ref="G38:H3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&amp;L&amp;F&amp;C&amp;14&amp;A&amp;R&amp;D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/>
  </sheetViews>
  <sheetFormatPr defaultRowHeight="18.75" x14ac:dyDescent="0.15"/>
  <cols>
    <col min="1" max="1" width="3" style="103" customWidth="1"/>
    <col min="2" max="3" width="6.625" style="103" customWidth="1"/>
    <col min="4" max="5" width="1.375" style="103" customWidth="1"/>
    <col min="6" max="7" width="6.625" style="103" customWidth="1"/>
    <col min="8" max="9" width="1.375" style="103" customWidth="1"/>
    <col min="10" max="11" width="6.625" style="103" customWidth="1"/>
    <col min="12" max="13" width="1.375" style="103" customWidth="1"/>
    <col min="14" max="15" width="6.625" style="103" customWidth="1"/>
    <col min="16" max="17" width="1.375" style="103" customWidth="1"/>
    <col min="18" max="19" width="6.625" style="103" customWidth="1"/>
    <col min="20" max="21" width="1.375" style="103" customWidth="1"/>
    <col min="22" max="23" width="6.625" style="103" customWidth="1"/>
    <col min="24" max="25" width="1.375" style="103" customWidth="1"/>
    <col min="26" max="27" width="6.625" style="103" customWidth="1"/>
    <col min="28" max="29" width="1.375" style="103" customWidth="1"/>
    <col min="30" max="31" width="6.625" style="103" customWidth="1"/>
    <col min="32" max="16384" width="9" style="103"/>
  </cols>
  <sheetData>
    <row r="1" spans="1:31" ht="24.75" x14ac:dyDescent="0.15">
      <c r="A1" s="109" t="s">
        <v>143</v>
      </c>
    </row>
    <row r="2" spans="1:31" ht="22.5" x14ac:dyDescent="0.15">
      <c r="A2" s="108"/>
    </row>
    <row r="3" spans="1:31" x14ac:dyDescent="0.15">
      <c r="A3" s="232" t="s">
        <v>144</v>
      </c>
      <c r="B3" s="232"/>
      <c r="C3" s="232"/>
      <c r="D3" s="232"/>
      <c r="F3" s="103" t="s">
        <v>145</v>
      </c>
    </row>
    <row r="4" spans="1:31" ht="22.5" x14ac:dyDescent="0.15">
      <c r="A4" s="108"/>
      <c r="F4" s="103" t="s">
        <v>146</v>
      </c>
    </row>
    <row r="5" spans="1:31" x14ac:dyDescent="0.15">
      <c r="F5" s="103" t="s">
        <v>147</v>
      </c>
    </row>
    <row r="6" spans="1:31" x14ac:dyDescent="0.15">
      <c r="F6" s="103" t="s">
        <v>148</v>
      </c>
    </row>
    <row r="10" spans="1:31" ht="30.75" customHeight="1" x14ac:dyDescent="0.15">
      <c r="N10" s="240" t="s">
        <v>316</v>
      </c>
      <c r="O10" s="241"/>
      <c r="P10" s="241"/>
      <c r="Q10" s="241"/>
      <c r="R10" s="241"/>
      <c r="S10" s="242"/>
    </row>
    <row r="11" spans="1:31" ht="27.75" customHeight="1" thickBot="1" x14ac:dyDescent="0.5">
      <c r="H11" s="230">
        <v>2</v>
      </c>
      <c r="I11" s="230"/>
      <c r="J11" s="125"/>
      <c r="K11" s="125"/>
      <c r="L11" s="125"/>
      <c r="M11" s="125"/>
      <c r="N11" s="125"/>
      <c r="O11" s="125"/>
      <c r="P11" s="126"/>
      <c r="Q11" s="119"/>
      <c r="X11" s="230">
        <v>1</v>
      </c>
      <c r="Y11" s="230"/>
    </row>
    <row r="12" spans="1:31" ht="27.75" customHeight="1" thickTop="1" thickBot="1" x14ac:dyDescent="0.5">
      <c r="D12" s="230">
        <v>4</v>
      </c>
      <c r="E12" s="230"/>
      <c r="F12" s="125"/>
      <c r="G12" s="125"/>
      <c r="H12" s="126"/>
      <c r="I12" s="120"/>
      <c r="J12" s="118"/>
      <c r="K12" s="118"/>
      <c r="L12" s="231">
        <v>1</v>
      </c>
      <c r="M12" s="231"/>
      <c r="N12" s="118"/>
      <c r="O12" s="118"/>
      <c r="P12" s="118"/>
      <c r="Q12" s="104"/>
      <c r="R12" s="104"/>
      <c r="S12" s="104"/>
      <c r="T12" s="247">
        <v>4</v>
      </c>
      <c r="U12" s="247"/>
      <c r="V12" s="127"/>
      <c r="W12" s="127"/>
      <c r="X12" s="128"/>
      <c r="AB12" s="230">
        <v>0</v>
      </c>
      <c r="AC12" s="230"/>
    </row>
    <row r="13" spans="1:31" ht="27.75" customHeight="1" thickTop="1" thickBot="1" x14ac:dyDescent="0.4">
      <c r="B13" s="238">
        <v>9</v>
      </c>
      <c r="C13" s="238"/>
      <c r="D13" s="124"/>
      <c r="E13" s="129"/>
      <c r="F13" s="239">
        <v>1</v>
      </c>
      <c r="G13" s="239"/>
      <c r="H13" s="118"/>
      <c r="I13" s="104"/>
      <c r="J13" s="237">
        <v>1</v>
      </c>
      <c r="K13" s="237"/>
      <c r="L13" s="121"/>
      <c r="M13" s="122"/>
      <c r="N13" s="238">
        <v>0</v>
      </c>
      <c r="O13" s="238"/>
      <c r="R13" s="238">
        <v>5</v>
      </c>
      <c r="S13" s="238"/>
      <c r="T13" s="123"/>
      <c r="U13" s="129"/>
      <c r="V13" s="239">
        <v>1</v>
      </c>
      <c r="W13" s="239"/>
      <c r="X13" s="118"/>
      <c r="Y13" s="104"/>
      <c r="Z13" s="237">
        <v>7</v>
      </c>
      <c r="AA13" s="237"/>
      <c r="AB13" s="121"/>
      <c r="AC13" s="122"/>
      <c r="AD13" s="238">
        <v>0</v>
      </c>
      <c r="AE13" s="238"/>
    </row>
    <row r="14" spans="1:31" ht="27.75" customHeight="1" thickTop="1" x14ac:dyDescent="0.15">
      <c r="C14" s="120"/>
      <c r="D14" s="118"/>
      <c r="E14" s="104"/>
      <c r="F14" s="105"/>
      <c r="K14" s="120"/>
      <c r="L14" s="118"/>
      <c r="M14" s="104"/>
      <c r="N14" s="105"/>
      <c r="S14" s="120"/>
      <c r="T14" s="118"/>
      <c r="U14" s="104"/>
      <c r="V14" s="105"/>
      <c r="AA14" s="120"/>
      <c r="AB14" s="118"/>
      <c r="AC14" s="104"/>
      <c r="AD14" s="105"/>
    </row>
    <row r="15" spans="1:31" s="106" customFormat="1" ht="16.5" x14ac:dyDescent="0.15">
      <c r="B15" s="243" t="s">
        <v>73</v>
      </c>
      <c r="C15" s="244"/>
      <c r="D15" s="107"/>
      <c r="F15" s="245" t="s">
        <v>74</v>
      </c>
      <c r="G15" s="246"/>
      <c r="H15" s="107"/>
      <c r="J15" s="243" t="s">
        <v>75</v>
      </c>
      <c r="K15" s="244"/>
      <c r="L15" s="107"/>
      <c r="N15" s="245" t="s">
        <v>76</v>
      </c>
      <c r="O15" s="246"/>
      <c r="P15" s="107"/>
      <c r="R15" s="243" t="s">
        <v>77</v>
      </c>
      <c r="S15" s="244"/>
      <c r="T15" s="107"/>
      <c r="V15" s="245" t="s">
        <v>78</v>
      </c>
      <c r="W15" s="246"/>
      <c r="X15" s="107"/>
      <c r="Z15" s="243" t="s">
        <v>79</v>
      </c>
      <c r="AA15" s="244"/>
      <c r="AB15" s="107"/>
      <c r="AD15" s="245" t="s">
        <v>80</v>
      </c>
      <c r="AE15" s="246"/>
    </row>
    <row r="16" spans="1:31" s="106" customFormat="1" ht="16.5" x14ac:dyDescent="0.15">
      <c r="B16" s="233" t="s">
        <v>299</v>
      </c>
      <c r="C16" s="234"/>
      <c r="D16" s="107"/>
      <c r="F16" s="235" t="s">
        <v>300</v>
      </c>
      <c r="G16" s="236"/>
      <c r="H16" s="107"/>
      <c r="J16" s="233" t="s">
        <v>302</v>
      </c>
      <c r="K16" s="234"/>
      <c r="L16" s="107"/>
      <c r="N16" s="235" t="s">
        <v>303</v>
      </c>
      <c r="O16" s="236"/>
      <c r="P16" s="107"/>
      <c r="R16" s="233" t="s">
        <v>116</v>
      </c>
      <c r="S16" s="234"/>
      <c r="T16" s="107"/>
      <c r="V16" s="235" t="s">
        <v>304</v>
      </c>
      <c r="W16" s="236"/>
      <c r="X16" s="107"/>
      <c r="Z16" s="233" t="s">
        <v>301</v>
      </c>
      <c r="AA16" s="234"/>
      <c r="AB16" s="107"/>
      <c r="AD16" s="235" t="s">
        <v>121</v>
      </c>
      <c r="AE16" s="236"/>
    </row>
  </sheetData>
  <mergeCells count="32">
    <mergeCell ref="Z15:AA15"/>
    <mergeCell ref="AD15:AE15"/>
    <mergeCell ref="Z16:AA16"/>
    <mergeCell ref="AD16:AE16"/>
    <mergeCell ref="Z13:AA13"/>
    <mergeCell ref="AD13:AE13"/>
    <mergeCell ref="R16:S16"/>
    <mergeCell ref="V16:W16"/>
    <mergeCell ref="N10:S10"/>
    <mergeCell ref="B15:C15"/>
    <mergeCell ref="F15:G15"/>
    <mergeCell ref="J15:K15"/>
    <mergeCell ref="N15:O15"/>
    <mergeCell ref="R15:S15"/>
    <mergeCell ref="V15:W15"/>
    <mergeCell ref="R13:S13"/>
    <mergeCell ref="V13:W13"/>
    <mergeCell ref="T12:U12"/>
    <mergeCell ref="A3:D3"/>
    <mergeCell ref="B16:C16"/>
    <mergeCell ref="F16:G16"/>
    <mergeCell ref="J16:K16"/>
    <mergeCell ref="N16:O16"/>
    <mergeCell ref="J13:K13"/>
    <mergeCell ref="N13:O13"/>
    <mergeCell ref="B13:C13"/>
    <mergeCell ref="F13:G13"/>
    <mergeCell ref="AB12:AC12"/>
    <mergeCell ref="D12:E12"/>
    <mergeCell ref="L12:M12"/>
    <mergeCell ref="H11:I11"/>
    <mergeCell ref="X11:Y1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対戦成績表（全て）</vt:lpstr>
      <vt:lpstr>一般　１部</vt:lpstr>
      <vt:lpstr>一般Ａブロック</vt:lpstr>
      <vt:lpstr>一般Bブロック</vt:lpstr>
      <vt:lpstr>警告退場リスト</vt:lpstr>
      <vt:lpstr>一般ABチャンピオンシップ</vt:lpstr>
      <vt:lpstr>'一般　１部'!Print_Area</vt:lpstr>
      <vt:lpstr>警告退場リスト!Print_Area</vt:lpstr>
      <vt:lpstr>'対戦成績表（全て）'!Print_Area</vt:lpstr>
      <vt:lpstr>警告退場リスト!Print_Titles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一般部運営</dc:creator>
  <cp:lastModifiedBy>ICM053</cp:lastModifiedBy>
  <cp:lastPrinted>2016-06-21T06:04:31Z</cp:lastPrinted>
  <dcterms:created xsi:type="dcterms:W3CDTF">2014-04-11T02:01:26Z</dcterms:created>
  <dcterms:modified xsi:type="dcterms:W3CDTF">2018-03-07T03:58:57Z</dcterms:modified>
</cp:coreProperties>
</file>